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SE SUR ORIENTE\PLAN ANTICORRUPCION...2020\"/>
    </mc:Choice>
  </mc:AlternateContent>
  <bookViews>
    <workbookView xWindow="0" yWindow="0" windowWidth="24000" windowHeight="9735"/>
  </bookViews>
  <sheets>
    <sheet name="PAC.Misionales" sheetId="4" r:id="rId1"/>
    <sheet name="PAC APOYO" sheetId="3" r:id="rId2"/>
    <sheet name="2019" sheetId="2" r:id="rId3"/>
  </sheets>
  <externalReferences>
    <externalReference r:id="rId4"/>
  </externalReferences>
  <definedNames>
    <definedName name="_xlnm.Print_Area" localSheetId="2">'2019'!$A$1:$R$57</definedName>
    <definedName name="_xlnm.Print_Area" localSheetId="1">'PAC APOYO'!$A$1:$R$52</definedName>
    <definedName name="_xlnm.Print_Area" localSheetId="0">PAC.Misionales!$A$1:$R$40</definedName>
  </definedNames>
  <calcPr calcId="162913"/>
</workbook>
</file>

<file path=xl/calcChain.xml><?xml version="1.0" encoding="utf-8"?>
<calcChain xmlns="http://schemas.openxmlformats.org/spreadsheetml/2006/main">
  <c r="C8" i="2" l="1"/>
  <c r="D8" i="2"/>
  <c r="E8" i="2"/>
  <c r="G8" i="2"/>
  <c r="I8" i="2"/>
  <c r="L8" i="2"/>
  <c r="N8" i="2"/>
  <c r="P8" i="2"/>
  <c r="Q8" i="2" s="1"/>
  <c r="R8" i="2" s="1"/>
  <c r="C9" i="2"/>
  <c r="D9" i="2"/>
  <c r="E9" i="2"/>
  <c r="G9" i="2"/>
  <c r="J9" i="2" s="1"/>
  <c r="K9" i="2" s="1"/>
  <c r="I9" i="2"/>
  <c r="L9" i="2"/>
  <c r="N9" i="2"/>
  <c r="P9" i="2"/>
  <c r="C10" i="2"/>
  <c r="D10" i="2"/>
  <c r="E10" i="2"/>
  <c r="G10" i="2"/>
  <c r="I10" i="2"/>
  <c r="L10" i="2"/>
  <c r="N10" i="2"/>
  <c r="Q10" i="2" s="1"/>
  <c r="R10" i="2" s="1"/>
  <c r="P10" i="2"/>
  <c r="C11" i="2"/>
  <c r="D11" i="2"/>
  <c r="E11" i="2"/>
  <c r="G11" i="2"/>
  <c r="I11" i="2"/>
  <c r="L11" i="2"/>
  <c r="N11" i="2"/>
  <c r="P11" i="2"/>
  <c r="P13" i="3"/>
  <c r="N13" i="3"/>
  <c r="L13" i="3"/>
  <c r="I13" i="3"/>
  <c r="G13" i="3"/>
  <c r="E13" i="3"/>
  <c r="D13" i="3"/>
  <c r="C13" i="3"/>
  <c r="P11" i="3"/>
  <c r="N11" i="3"/>
  <c r="L11" i="3"/>
  <c r="I11" i="3"/>
  <c r="G11" i="3"/>
  <c r="E11" i="3"/>
  <c r="D11" i="3"/>
  <c r="C11" i="3"/>
  <c r="P10" i="3"/>
  <c r="N10" i="3"/>
  <c r="L10" i="3"/>
  <c r="I10" i="3"/>
  <c r="G10" i="3"/>
  <c r="E10" i="3"/>
  <c r="D10" i="3"/>
  <c r="C10" i="3"/>
  <c r="P9" i="3"/>
  <c r="N9" i="3"/>
  <c r="L9" i="3"/>
  <c r="I9" i="3"/>
  <c r="G9" i="3"/>
  <c r="E9" i="3"/>
  <c r="D9" i="3"/>
  <c r="C9" i="3"/>
  <c r="Q11" i="2" l="1"/>
  <c r="R11" i="2" s="1"/>
  <c r="J11" i="2"/>
  <c r="K11" i="2" s="1"/>
  <c r="Q9" i="2"/>
  <c r="R9" i="2" s="1"/>
  <c r="J10" i="2"/>
  <c r="K10" i="2" s="1"/>
  <c r="J8" i="2"/>
  <c r="K8" i="2" s="1"/>
  <c r="J9" i="3"/>
  <c r="K9" i="3" s="1"/>
  <c r="J10" i="3"/>
  <c r="K10" i="3" s="1"/>
  <c r="J11" i="3"/>
  <c r="K11" i="3" s="1"/>
  <c r="Q9" i="3"/>
  <c r="R9" i="3" s="1"/>
  <c r="Q10" i="3"/>
  <c r="R10" i="3" s="1"/>
  <c r="Q11" i="3"/>
  <c r="R11" i="3" s="1"/>
  <c r="J13" i="3"/>
  <c r="K13" i="3" s="1"/>
  <c r="Q13" i="3"/>
  <c r="R13" i="3" s="1"/>
</calcChain>
</file>

<file path=xl/sharedStrings.xml><?xml version="1.0" encoding="utf-8"?>
<sst xmlns="http://schemas.openxmlformats.org/spreadsheetml/2006/main" count="584" uniqueCount="129">
  <si>
    <t>PROCESO</t>
  </si>
  <si>
    <t>CONSECUENCIA</t>
  </si>
  <si>
    <t>ALMACEN</t>
  </si>
  <si>
    <t>IDENTIFICACIÓN DEL RIESGO</t>
  </si>
  <si>
    <t>VALORACIÓN DEL RIESGO DE CORRUPCIÓN</t>
  </si>
  <si>
    <t>RIESGO</t>
  </si>
  <si>
    <t>CAUSA</t>
  </si>
  <si>
    <t>ANALISIS DEL RIESGO</t>
  </si>
  <si>
    <t>VALORACIÓN DEL RIESGO</t>
  </si>
  <si>
    <t>RIESGO INHERENTE</t>
  </si>
  <si>
    <t>RIESGO  RESIDUAL</t>
  </si>
  <si>
    <t>Probabilidad</t>
  </si>
  <si>
    <t>Rara vez</t>
  </si>
  <si>
    <t>Improbable</t>
  </si>
  <si>
    <t>Posible</t>
  </si>
  <si>
    <t>Probable</t>
  </si>
  <si>
    <t>Casi seguro</t>
  </si>
  <si>
    <t>PROBABILIDAD</t>
  </si>
  <si>
    <t>Puntaje</t>
  </si>
  <si>
    <t>IMPACTO</t>
  </si>
  <si>
    <t>VALOR</t>
  </si>
  <si>
    <t>ZONA DEL RIESGO</t>
  </si>
  <si>
    <t>CALIFICACIÓN DE CONTROLES</t>
  </si>
  <si>
    <t>puntaje</t>
  </si>
  <si>
    <t>valor</t>
  </si>
  <si>
    <t>ZONA DE RIESGO</t>
  </si>
  <si>
    <t>Catastrofico</t>
  </si>
  <si>
    <t>Moderado</t>
  </si>
  <si>
    <t>Impacto</t>
  </si>
  <si>
    <t>Mayor</t>
  </si>
  <si>
    <t>GESTION FINANCIERA</t>
  </si>
  <si>
    <t>Sanciones de los Entes de inspección vigilancia y control.
Pérdida de prestigio y buen nombre institucional.</t>
  </si>
  <si>
    <t>Favorecimiento a proveedores o contratistas en priorizacion en giro de las cuentas por pagar con el objetivo de obtener algun beneficio personal.</t>
  </si>
  <si>
    <t>Interes en favorecer a algún proveedor con el fin de obtener beneficio a nombre propio.</t>
  </si>
  <si>
    <t>TALENTO HUMANO</t>
  </si>
  <si>
    <t>1. Rotación de personal</t>
  </si>
  <si>
    <t>1. Investigaciones de los organismos de control
2. Investigaciones disciplinarias
3. Sanciones pecuniarias
4. Falta de credibilidad en los procesos de la Entidad
5. Seguridad del paciente</t>
  </si>
  <si>
    <t>Moderada</t>
  </si>
  <si>
    <t>Aprobación de solicitudes de libranzas y descuentos por nómina que no cumplan con los requisitos exigidos.</t>
  </si>
  <si>
    <t>1. Incumplimiento del procedimiento para la
liquidación de la nomina.
3. Incumplimiento a la normatividad establecida
por la entidad.</t>
  </si>
  <si>
    <t>1.Pagos indebidos
2.Detrimento Patrimonial
3.Investigaciones Disciplinarias
4. Sanciones</t>
  </si>
  <si>
    <t>Alta</t>
  </si>
  <si>
    <t>fallas en los procedimientos, incumplimiento de funciones de supervision, incumplimientos de contratos</t>
  </si>
  <si>
    <t>* Investigaciones y sanciones disciplinarias</t>
  </si>
  <si>
    <t>Recibir Sobornos por aceptacion de Glosa a favor de las entidades Responsables de Pago</t>
  </si>
  <si>
    <t xml:space="preserve">* Falta de Pertenencia Institucional                                  * Falta de Etica Profesional                </t>
  </si>
  <si>
    <t>* Perdida Recursos Economicos de la Entidad                            * Investigaciones y sanciones disciplinarias</t>
  </si>
  <si>
    <t>Favorecimiento en la emisión de Conceptos Técnicos y Certificaciones en la Contratación asociada a la adquisición y mantenimiento de Equipos Médicos, con beneficio lucrativo propio.</t>
  </si>
  <si>
    <t xml:space="preserve">*Falta de control en los requisitos técnicos.
*Inadecuada selección de proveedores y contratistas.
*Direccionamiento de la adquisición y//o contratación
</t>
  </si>
  <si>
    <t>*Inadecuado Funcionamiento de los Equipos Médicos.
*Acto inseguro en la Seguridad del Paciente.
*Largos tiempos de paro en los EM.
* Aumento de costos por Mantenimientos Correctivos.
* Detrimento patrimonial por adquisición de equipos médicos de baja calidad. 
*Disminución de la credibilidad y confianza en la tecnología biomédica de la entidad.</t>
  </si>
  <si>
    <t>*Alta demanda de usuarios
* Especialidades criticas con baja oferta.</t>
  </si>
  <si>
    <t xml:space="preserve">No facturación  de servicios prestados por intereses particulares y no cobro de coopagos. </t>
  </si>
  <si>
    <t xml:space="preserve">* Falta de ética del personal 
* Falta de Compromiso con la Institucion                                             * Ausencia de Valores Corporativo
* Falta de Puntos de Control y Seguimiento                        </t>
  </si>
  <si>
    <t>Perdida de Recursos economicos de la Instiución</t>
  </si>
  <si>
    <t>Favorecer a terceros mediante la adquisicion de medicamentos y dispositivos médicos en etapa precontractual y poscontractual a traves de la evaluacion técnica</t>
  </si>
  <si>
    <t>* Sesgo de intereses en la emision de conceptos tecnicos.
* Direccionamiento de compras.</t>
  </si>
  <si>
    <t>* Investigaciones y sanciones disciplinarias.
* Detrimento patrimonial.</t>
  </si>
  <si>
    <t>* Falta de control automatizado.
* Sustracción indebida de insumos de Bodega de Farmacia.</t>
  </si>
  <si>
    <t>* Detrimento patrimonial.
* Hallazgos de entes de control.</t>
  </si>
  <si>
    <t xml:space="preserve">Incumplimiento en los convenios docencia - servicio </t>
  </si>
  <si>
    <t>* Inadecuada comunicación con las instituciones en convenio
*Carencia de Recurso Humano e infraestructura inadecuada para el proceso de formación
*Ausencia de seguimiento efectivo al cumplimiento de los convenios docencia - servicio</t>
  </si>
  <si>
    <t>*Perdida de recursos para la institución
* Investigaciones y sanciones disciplinarias</t>
  </si>
  <si>
    <t>* Investigaciones y sanciones disciplinarias y punitivas</t>
  </si>
  <si>
    <t>GESTION 
JURIDICA</t>
  </si>
  <si>
    <t>1. Acceso y manipulacion de la informacion.</t>
  </si>
  <si>
    <t>1. Providencias en contra de la institucion. 
2. Disminucion patrimonial de la entidad.</t>
  </si>
  <si>
    <t>Pérdida de recursos por inadecuada gestión de inventarios de insumos y reactivos</t>
  </si>
  <si>
    <t xml:space="preserve">* Sustracción de insumos de la bodega
* Falta de Control de inventarios </t>
  </si>
  <si>
    <t xml:space="preserve">* Pérdida de recursos
</t>
  </si>
  <si>
    <t>Favorecimiento de proveedores mediante conceptos técnicos errados</t>
  </si>
  <si>
    <t xml:space="preserve">
* Sesgo en emisión de conceptos técnicos</t>
  </si>
  <si>
    <t xml:space="preserve">
* Pérdida de recurso
* Detrimento patrimonial</t>
  </si>
  <si>
    <t>Pérdida de recursos financieros
Pérdida de imagen institucional</t>
  </si>
  <si>
    <t>Manipular un diagnostico de un  paciente.</t>
  </si>
  <si>
    <t>Autonomia del profesional
privacidad
Deudas del agente externo e interno</t>
  </si>
  <si>
    <t>Demandas a la entidad
sanciones disciplinarias
perdida del trabajo
credibilidad institucional
daño en la imagen institucional
demanda contra el trabajador.
Generar perdida de recurso economico</t>
  </si>
  <si>
    <t>formular medicamentos y no administrar</t>
  </si>
  <si>
    <t xml:space="preserve">No vigilancia por parte de un superior
deuda
negocio
inadecuado control en la entrega y devolucion de medicamentos 
</t>
  </si>
  <si>
    <t xml:space="preserve">Credibilidad institucional
muerte
Daño en la imagen de la institucion
Daño antijuridico
Aumento  en las demandas
</t>
  </si>
  <si>
    <t>DIRECCIONAMIENTO ESTRATEGICO</t>
  </si>
  <si>
    <t xml:space="preserve"> No seguimiento a la  planificación y gestion de los cambios intitucionales e implementación de nuevos proyectos.</t>
  </si>
  <si>
    <t xml:space="preserve">
* Falta de acompañamiento tecnico y juridico
* Puntos de control sin verificación.
* No trazabilidad de seguimiento a nuevos proyectos institucionales
* Falta de socializacion de los cambios y nuevos proyectos a implementar.
</t>
  </si>
  <si>
    <t>* Investigaciones y Sanciones disciplinarias
* Demandas
* Afectación clima laboral
* Decisiones erraticas, reprocesos
* Incumplimiento de requisitos legales</t>
  </si>
  <si>
    <t xml:space="preserve">Ejecutar los recursos financieros sin tener encuenta una priorizacion para favorecer a terceros. </t>
  </si>
  <si>
    <t>* No existe un listado de prorizacion de actividades de acuerdo con la disponibilidad de recursos de la institución</t>
  </si>
  <si>
    <t>* Problemas en la prestación de servicios a nuestros usuarios.
* Sanciones administrativas y disciplinarias</t>
  </si>
  <si>
    <t>Extrema</t>
  </si>
  <si>
    <t xml:space="preserve">Alteracion y carencia de soportes en los  comprobantes de ingresos </t>
  </si>
  <si>
    <t>por  desconocimiento del procedimiento 
por falta de supervision - 
por cambios en el personal y en conceptos tecnicos - desconocimiento del tema por parte del supervisor</t>
  </si>
  <si>
    <t>No utilizacion adecuada de las horas especialista contratadas para la consulta especializada</t>
  </si>
  <si>
    <t xml:space="preserve">Pérdida de recursos por inadecuada gestion de Inventarios </t>
  </si>
  <si>
    <t xml:space="preserve"> Utilización indebida y sustracción de la información.</t>
  </si>
  <si>
    <t>* Falta de compromiso e identidad del personal que labora en gestion documental  y las demás UPD, frente  a  la responsabilidad del manejo de la información.</t>
  </si>
  <si>
    <t xml:space="preserve">favorecimiento a la parte demandante al ejercer una defensa juridica </t>
  </si>
  <si>
    <t>Favorecimiento en la respuesta de PQR a un tercero.</t>
  </si>
  <si>
    <t xml:space="preserve">*Inadecuada comunicación entre los procesos.
* Accion y omision de los  hechos sucedidos.
</t>
  </si>
  <si>
    <t>Alteracion del título de formación en salud presentado por el aspirante a un cargo del área asistencial</t>
  </si>
  <si>
    <t xml:space="preserve"> Concentración de información en una sola persona o falta de información por parte de uno o más colaboradores que impida realizar trazabilidad y/o continuidad a las actividades del proceso</t>
  </si>
  <si>
    <t>Inadecuada asignación y seguimiento de actividades</t>
  </si>
  <si>
    <t>Alteración de la Información registrada en los Sistemas de información por parte de uno  o más colaboradores del proceso en favorecimiento de un tercero.</t>
  </si>
  <si>
    <t>Debilidad en los controles implementados en el sistema de información</t>
  </si>
  <si>
    <t>AUDITORIA</t>
  </si>
  <si>
    <t>Los funcionarios de cartera puedan ser objeto de concusion en ejercicio de sus funciones, por parte de los responsables de pago</t>
  </si>
  <si>
    <t>1.1.  Monto de la cartera vs tiempos de cobro
1.2. Falta de capacitación continua
2. Lugar de archivo inadecuado</t>
  </si>
  <si>
    <t xml:space="preserve">
1.  Detrimento de los recursos del Hospital por dolo
2. Dificultad para armado de expedientes para cobro</t>
  </si>
  <si>
    <t>MAPA DE RIESGOS DE CORRUPCIÓN
  VIGENCIA 2019</t>
  </si>
  <si>
    <t xml:space="preserve">ATENCION AMBULATORIA </t>
  </si>
  <si>
    <t>APOYO DIAGNOSTICO</t>
  </si>
  <si>
    <t>ATENCION HOSPITALARIA</t>
  </si>
  <si>
    <t>No cumplimiento de estándares de calidad que garanticen la minimización de los riesgos durante la prestación de servicios en salud</t>
  </si>
  <si>
    <t xml:space="preserve">Prestacion de Servicios sin Calidad </t>
  </si>
  <si>
    <t>1. Sanciones y/o cierre de servicios de salud
 2. Afectación al estado de salud y a la vida de los pacientes.                               3. Demandas y pérdidas económicas.</t>
  </si>
  <si>
    <t>Demandas a la entidad
Sanciones disciplinarias
Perdida del trabajo
Dredibilidad institucional
Daño en la imagen institucional
Demanda contra el trabajador.
Generar perdida de recurso economico</t>
  </si>
  <si>
    <t xml:space="preserve">Credibilidad institucional
Muerte
Daño en la imagen de la institucion
Daño antijuridico
Aumento  en las demandas
</t>
  </si>
  <si>
    <t>AMBIENTE FISICO</t>
  </si>
  <si>
    <t>FINANCIERO</t>
  </si>
  <si>
    <t>GESTION AL  USUARIO</t>
  </si>
  <si>
    <t>BIENES Y SERVICIOS                                           -ALMACEN</t>
  </si>
  <si>
    <t xml:space="preserve">GESTION DE LA INFORMACION </t>
  </si>
  <si>
    <t>GESTION JURIDICA</t>
  </si>
  <si>
    <t xml:space="preserve"> AMBIENTE FISICO</t>
  </si>
  <si>
    <t xml:space="preserve">GESTION AL USUARIO </t>
  </si>
  <si>
    <t>APOYO   DIAGNOSTICO</t>
  </si>
  <si>
    <t>SUBGERENCIA CIENTIFICA</t>
  </si>
  <si>
    <t>GESTION  DE LA INFORMACION- GESTION
DOCUMENTAL</t>
  </si>
  <si>
    <t>GESTION DE LA INFORMACION- SISTEMAS</t>
  </si>
  <si>
    <t>AMBIENTO FISICO</t>
  </si>
  <si>
    <t>ATENCION  AMBULATORIA</t>
  </si>
  <si>
    <t xml:space="preserve">ADMINISTRATIVA y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</si>
</sst>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164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0" fontId="2" fillId="23" borderId="4" applyNumberFormat="0" applyFont="0" applyAlignment="0" applyProtection="0"/>
    <xf numFmtId="9" fontId="2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9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0"/>
  </cellStyleXfs>
  <cellXfs count="92">
    <xf numFmtId="0" fontId="0" fillId="0" borderId="0" xfId="0"/>
    <xf numFmtId="0" fontId="21" fillId="0" borderId="12" xfId="0" applyFont="1" applyFill="1" applyBorder="1" applyAlignment="1" applyProtection="1">
      <alignment horizontal="center" vertical="center" wrapText="1"/>
      <protection locked="0"/>
    </xf>
    <xf numFmtId="0" fontId="0" fillId="24" borderId="0" xfId="0" applyFill="1" applyProtection="1">
      <protection locked="0"/>
    </xf>
    <xf numFmtId="0" fontId="0" fillId="24" borderId="0" xfId="0" applyFill="1" applyAlignment="1" applyProtection="1">
      <alignment wrapText="1"/>
      <protection locked="0"/>
    </xf>
    <xf numFmtId="0" fontId="24" fillId="25" borderId="13" xfId="0" applyFont="1" applyFill="1" applyBorder="1" applyAlignment="1" applyProtection="1">
      <alignment horizontal="center" vertical="center" wrapText="1"/>
    </xf>
    <xf numFmtId="0" fontId="24" fillId="0" borderId="13" xfId="0" applyFont="1" applyFill="1" applyBorder="1" applyAlignment="1" applyProtection="1">
      <alignment horizontal="center" vertical="center"/>
      <protection locked="0"/>
    </xf>
    <xf numFmtId="0" fontId="24" fillId="0" borderId="13" xfId="0" applyFont="1" applyFill="1" applyBorder="1" applyAlignment="1" applyProtection="1">
      <alignment horizontal="center" vertical="center"/>
    </xf>
    <xf numFmtId="0" fontId="24" fillId="25" borderId="18" xfId="0" applyFont="1" applyFill="1" applyBorder="1" applyAlignment="1" applyProtection="1">
      <alignment horizontal="center" vertical="center" wrapText="1"/>
    </xf>
    <xf numFmtId="0" fontId="24" fillId="25" borderId="13" xfId="0" applyFont="1" applyFill="1" applyBorder="1" applyAlignment="1" applyProtection="1">
      <alignment horizontal="center" wrapText="1"/>
    </xf>
    <xf numFmtId="0" fontId="24" fillId="25" borderId="13" xfId="0" applyFont="1" applyFill="1" applyBorder="1" applyAlignment="1" applyProtection="1">
      <alignment horizontal="left" vertical="center" wrapText="1"/>
    </xf>
    <xf numFmtId="0" fontId="0" fillId="24" borderId="13" xfId="0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</xf>
    <xf numFmtId="0" fontId="0" fillId="24" borderId="13" xfId="0" applyFill="1" applyBorder="1" applyAlignment="1">
      <alignment horizontal="center" vertical="center" wrapText="1"/>
    </xf>
    <xf numFmtId="0" fontId="0" fillId="24" borderId="13" xfId="0" applyFill="1" applyBorder="1" applyAlignment="1">
      <alignment horizontal="center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25" fillId="25" borderId="13" xfId="0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</xf>
    <xf numFmtId="0" fontId="25" fillId="24" borderId="0" xfId="0" applyFont="1" applyFill="1" applyProtection="1">
      <protection locked="0"/>
    </xf>
    <xf numFmtId="0" fontId="25" fillId="24" borderId="0" xfId="0" applyFont="1" applyFill="1" applyAlignment="1" applyProtection="1">
      <alignment wrapText="1"/>
      <protection locked="0"/>
    </xf>
    <xf numFmtId="0" fontId="27" fillId="27" borderId="13" xfId="0" applyFont="1" applyFill="1" applyBorder="1" applyAlignment="1" applyProtection="1">
      <alignment horizontal="center" vertical="center" textRotation="90" wrapText="1"/>
      <protection locked="0"/>
    </xf>
    <xf numFmtId="0" fontId="28" fillId="24" borderId="13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Fill="1" applyBorder="1" applyAlignment="1" applyProtection="1">
      <alignment horizontal="left" vertical="center" wrapText="1"/>
    </xf>
    <xf numFmtId="0" fontId="25" fillId="25" borderId="13" xfId="0" applyFont="1" applyFill="1" applyBorder="1" applyAlignment="1" applyProtection="1">
      <alignment horizontal="left" vertical="center" wrapText="1"/>
    </xf>
    <xf numFmtId="0" fontId="25" fillId="24" borderId="13" xfId="0" applyFont="1" applyFill="1" applyBorder="1" applyAlignment="1" applyProtection="1">
      <alignment horizontal="left" vertical="center" wrapText="1"/>
    </xf>
    <xf numFmtId="0" fontId="25" fillId="25" borderId="13" xfId="0" applyFont="1" applyFill="1" applyBorder="1" applyAlignment="1" applyProtection="1">
      <alignment horizontal="left" vertical="top" wrapText="1"/>
    </xf>
    <xf numFmtId="0" fontId="28" fillId="24" borderId="16" xfId="0" applyFont="1" applyFill="1" applyBorder="1" applyAlignment="1" applyProtection="1">
      <alignment horizontal="center" vertical="center" wrapText="1"/>
      <protection locked="0"/>
    </xf>
    <xf numFmtId="0" fontId="27" fillId="28" borderId="13" xfId="0" applyFont="1" applyFill="1" applyBorder="1" applyAlignment="1" applyProtection="1">
      <alignment horizontal="center" vertical="center" textRotation="90" wrapText="1"/>
      <protection locked="0"/>
    </xf>
    <xf numFmtId="0" fontId="27" fillId="29" borderId="13" xfId="0" applyFont="1" applyFill="1" applyBorder="1" applyAlignment="1" applyProtection="1">
      <alignment horizontal="center" vertical="center" wrapText="1"/>
      <protection locked="0"/>
    </xf>
    <xf numFmtId="0" fontId="27" fillId="29" borderId="13" xfId="0" applyFont="1" applyFill="1" applyBorder="1" applyAlignment="1" applyProtection="1">
      <alignment horizontal="center" vertical="center" textRotation="90" wrapText="1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>
      <alignment horizontal="center" vertical="center"/>
    </xf>
    <xf numFmtId="0" fontId="25" fillId="25" borderId="13" xfId="0" applyFont="1" applyFill="1" applyBorder="1" applyAlignment="1" applyProtection="1">
      <alignment horizontal="center" wrapText="1"/>
    </xf>
    <xf numFmtId="0" fontId="25" fillId="24" borderId="13" xfId="0" applyFont="1" applyFill="1" applyBorder="1" applyAlignment="1">
      <alignment horizontal="left" vertical="center" wrapText="1"/>
    </xf>
    <xf numFmtId="0" fontId="25" fillId="24" borderId="13" xfId="0" applyFont="1" applyFill="1" applyBorder="1" applyAlignment="1">
      <alignment horizontal="left" wrapText="1"/>
    </xf>
    <xf numFmtId="0" fontId="26" fillId="24" borderId="11" xfId="0" applyFont="1" applyFill="1" applyBorder="1" applyAlignment="1" applyProtection="1">
      <alignment vertical="center" wrapText="1"/>
      <protection locked="0"/>
    </xf>
    <xf numFmtId="0" fontId="26" fillId="24" borderId="10" xfId="0" applyFont="1" applyFill="1" applyBorder="1" applyAlignment="1" applyProtection="1">
      <alignment vertical="center" wrapText="1"/>
      <protection locked="0"/>
    </xf>
    <xf numFmtId="0" fontId="25" fillId="24" borderId="13" xfId="0" applyFont="1" applyFill="1" applyBorder="1" applyAlignment="1" applyProtection="1">
      <alignment vertical="center" wrapText="1"/>
    </xf>
    <xf numFmtId="0" fontId="25" fillId="25" borderId="18" xfId="0" applyFont="1" applyFill="1" applyBorder="1" applyAlignment="1" applyProtection="1">
      <alignment vertical="center" wrapText="1"/>
    </xf>
    <xf numFmtId="0" fontId="25" fillId="25" borderId="13" xfId="0" applyFont="1" applyFill="1" applyBorder="1" applyAlignment="1" applyProtection="1">
      <alignment vertical="center" wrapText="1"/>
    </xf>
    <xf numFmtId="0" fontId="25" fillId="24" borderId="13" xfId="0" applyFont="1" applyFill="1" applyBorder="1" applyAlignment="1">
      <alignment vertical="center" wrapText="1"/>
    </xf>
    <xf numFmtId="0" fontId="24" fillId="25" borderId="20" xfId="0" applyFont="1" applyFill="1" applyBorder="1" applyAlignment="1" applyProtection="1">
      <alignment horizontal="center" vertical="center" wrapText="1"/>
    </xf>
    <xf numFmtId="0" fontId="24" fillId="0" borderId="20" xfId="0" applyFont="1" applyFill="1" applyBorder="1" applyAlignment="1" applyProtection="1">
      <alignment horizontal="center" vertical="center"/>
      <protection locked="0"/>
    </xf>
    <xf numFmtId="0" fontId="24" fillId="0" borderId="20" xfId="0" applyFont="1" applyFill="1" applyBorder="1" applyAlignment="1" applyProtection="1">
      <alignment horizontal="center" vertical="center"/>
    </xf>
    <xf numFmtId="0" fontId="0" fillId="24" borderId="20" xfId="0" applyFill="1" applyBorder="1" applyAlignment="1" applyProtection="1">
      <alignment wrapText="1"/>
      <protection locked="0"/>
    </xf>
    <xf numFmtId="0" fontId="26" fillId="24" borderId="16" xfId="0" applyFont="1" applyFill="1" applyBorder="1" applyAlignment="1" applyProtection="1">
      <alignment horizontal="center" vertical="center" wrapText="1"/>
      <protection locked="0"/>
    </xf>
    <xf numFmtId="0" fontId="26" fillId="24" borderId="0" xfId="0" applyFont="1" applyFill="1" applyProtection="1">
      <protection locked="0"/>
    </xf>
    <xf numFmtId="0" fontId="26" fillId="24" borderId="16" xfId="0" applyFont="1" applyFill="1" applyBorder="1" applyAlignment="1" applyProtection="1">
      <alignment vertical="center"/>
      <protection locked="0"/>
    </xf>
    <xf numFmtId="0" fontId="26" fillId="24" borderId="13" xfId="0" applyFont="1" applyFill="1" applyBorder="1" applyAlignment="1" applyProtection="1">
      <alignment vertical="center"/>
      <protection locked="0"/>
    </xf>
    <xf numFmtId="0" fontId="26" fillId="24" borderId="13" xfId="0" applyFont="1" applyFill="1" applyBorder="1" applyAlignment="1" applyProtection="1">
      <alignment vertical="center" wrapText="1"/>
      <protection locked="0"/>
    </xf>
    <xf numFmtId="0" fontId="27" fillId="30" borderId="13" xfId="0" applyFont="1" applyFill="1" applyBorder="1" applyAlignment="1" applyProtection="1">
      <alignment horizontal="center" vertical="center" wrapText="1"/>
      <protection locked="0"/>
    </xf>
    <xf numFmtId="0" fontId="27" fillId="30" borderId="13" xfId="0" applyFont="1" applyFill="1" applyBorder="1" applyAlignment="1" applyProtection="1">
      <alignment horizontal="center" vertical="center" textRotation="90" wrapText="1"/>
      <protection locked="0"/>
    </xf>
    <xf numFmtId="0" fontId="28" fillId="24" borderId="16" xfId="0" applyFont="1" applyFill="1" applyBorder="1" applyAlignment="1" applyProtection="1">
      <alignment horizontal="center" vertical="center" wrapText="1"/>
      <protection locked="0"/>
    </xf>
    <xf numFmtId="0" fontId="28" fillId="24" borderId="10" xfId="0" applyFont="1" applyFill="1" applyBorder="1" applyAlignment="1" applyProtection="1">
      <alignment horizontal="center" vertical="center" wrapText="1"/>
      <protection locked="0"/>
    </xf>
    <xf numFmtId="0" fontId="28" fillId="24" borderId="11" xfId="0" applyFont="1" applyFill="1" applyBorder="1" applyAlignment="1" applyProtection="1">
      <alignment horizontal="center" vertical="center" wrapText="1"/>
      <protection locked="0"/>
    </xf>
    <xf numFmtId="0" fontId="26" fillId="29" borderId="19" xfId="0" applyFont="1" applyFill="1" applyBorder="1" applyAlignment="1" applyProtection="1">
      <alignment horizontal="center" vertical="center"/>
      <protection locked="0"/>
    </xf>
    <xf numFmtId="0" fontId="26" fillId="29" borderId="14" xfId="0" applyFont="1" applyFill="1" applyBorder="1" applyAlignment="1" applyProtection="1">
      <alignment horizontal="center" vertical="center"/>
      <protection locked="0"/>
    </xf>
    <xf numFmtId="0" fontId="26" fillId="29" borderId="15" xfId="0" applyFont="1" applyFill="1" applyBorder="1" applyAlignment="1" applyProtection="1">
      <alignment horizontal="center" vertical="center"/>
      <protection locked="0"/>
    </xf>
    <xf numFmtId="0" fontId="22" fillId="0" borderId="13" xfId="0" applyFont="1" applyFill="1" applyBorder="1" applyAlignment="1" applyProtection="1">
      <alignment horizontal="center" vertical="center" wrapText="1"/>
      <protection locked="0"/>
    </xf>
    <xf numFmtId="0" fontId="22" fillId="0" borderId="13" xfId="0" applyFont="1" applyFill="1" applyBorder="1" applyAlignment="1" applyProtection="1">
      <alignment horizontal="center" vertical="center"/>
      <protection locked="0"/>
    </xf>
    <xf numFmtId="0" fontId="26" fillId="26" borderId="12" xfId="0" applyFont="1" applyFill="1" applyBorder="1" applyAlignment="1" applyProtection="1">
      <alignment horizontal="center" vertical="center"/>
      <protection locked="0"/>
    </xf>
    <xf numFmtId="0" fontId="26" fillId="26" borderId="14" xfId="0" applyFont="1" applyFill="1" applyBorder="1" applyAlignment="1" applyProtection="1">
      <alignment horizontal="center" vertical="center"/>
      <protection locked="0"/>
    </xf>
    <xf numFmtId="0" fontId="26" fillId="26" borderId="15" xfId="0" applyFont="1" applyFill="1" applyBorder="1" applyAlignment="1" applyProtection="1">
      <alignment horizontal="center" vertical="center"/>
      <protection locked="0"/>
    </xf>
    <xf numFmtId="0" fontId="23" fillId="27" borderId="13" xfId="0" applyFont="1" applyFill="1" applyBorder="1" applyAlignment="1" applyProtection="1">
      <alignment horizontal="center" vertical="center"/>
      <protection locked="0"/>
    </xf>
    <xf numFmtId="0" fontId="26" fillId="26" borderId="13" xfId="0" applyFont="1" applyFill="1" applyBorder="1" applyAlignment="1" applyProtection="1">
      <alignment horizontal="center" vertical="center" textRotation="90" wrapText="1"/>
      <protection locked="0"/>
    </xf>
    <xf numFmtId="0" fontId="26" fillId="26" borderId="16" xfId="0" applyFont="1" applyFill="1" applyBorder="1" applyAlignment="1" applyProtection="1">
      <alignment horizontal="center" vertical="center" textRotation="90" wrapText="1"/>
      <protection locked="0"/>
    </xf>
    <xf numFmtId="0" fontId="26" fillId="26" borderId="11" xfId="0" applyFont="1" applyFill="1" applyBorder="1" applyAlignment="1" applyProtection="1">
      <alignment horizontal="center" vertical="center" textRotation="90" wrapText="1"/>
      <protection locked="0"/>
    </xf>
    <xf numFmtId="0" fontId="26" fillId="26" borderId="10" xfId="0" applyFont="1" applyFill="1" applyBorder="1" applyAlignment="1" applyProtection="1">
      <alignment horizontal="center" vertical="center" textRotation="90" wrapText="1"/>
      <protection locked="0"/>
    </xf>
    <xf numFmtId="0" fontId="26" fillId="27" borderId="13" xfId="0" applyFont="1" applyFill="1" applyBorder="1" applyAlignment="1" applyProtection="1">
      <alignment horizontal="center"/>
      <protection locked="0"/>
    </xf>
    <xf numFmtId="0" fontId="26" fillId="29" borderId="13" xfId="0" applyFont="1" applyFill="1" applyBorder="1" applyAlignment="1" applyProtection="1">
      <alignment horizontal="center"/>
      <protection locked="0"/>
    </xf>
    <xf numFmtId="0" fontId="26" fillId="27" borderId="12" xfId="0" applyFont="1" applyFill="1" applyBorder="1" applyAlignment="1" applyProtection="1">
      <alignment horizontal="center" vertical="center"/>
      <protection locked="0"/>
    </xf>
    <xf numFmtId="0" fontId="26" fillId="27" borderId="17" xfId="0" applyFont="1" applyFill="1" applyBorder="1" applyAlignment="1" applyProtection="1">
      <alignment horizontal="center" vertical="center"/>
      <protection locked="0"/>
    </xf>
    <xf numFmtId="0" fontId="26" fillId="27" borderId="18" xfId="0" applyFont="1" applyFill="1" applyBorder="1" applyAlignment="1" applyProtection="1">
      <alignment horizontal="center" vertical="center"/>
      <protection locked="0"/>
    </xf>
    <xf numFmtId="0" fontId="23" fillId="28" borderId="13" xfId="0" applyFont="1" applyFill="1" applyBorder="1" applyAlignment="1" applyProtection="1">
      <alignment horizontal="center" vertical="center"/>
      <protection locked="0"/>
    </xf>
    <xf numFmtId="0" fontId="26" fillId="28" borderId="13" xfId="0" applyFont="1" applyFill="1" applyBorder="1" applyAlignment="1" applyProtection="1">
      <alignment horizontal="center"/>
      <protection locked="0"/>
    </xf>
    <xf numFmtId="0" fontId="26" fillId="28" borderId="12" xfId="0" applyFont="1" applyFill="1" applyBorder="1" applyAlignment="1" applyProtection="1">
      <alignment horizontal="center" vertical="center"/>
      <protection locked="0"/>
    </xf>
    <xf numFmtId="0" fontId="26" fillId="28" borderId="17" xfId="0" applyFont="1" applyFill="1" applyBorder="1" applyAlignment="1" applyProtection="1">
      <alignment horizontal="center" vertical="center"/>
      <protection locked="0"/>
    </xf>
    <xf numFmtId="0" fontId="26" fillId="28" borderId="18" xfId="0" applyFont="1" applyFill="1" applyBorder="1" applyAlignment="1" applyProtection="1">
      <alignment horizontal="center" vertical="center"/>
      <protection locked="0"/>
    </xf>
    <xf numFmtId="0" fontId="28" fillId="24" borderId="16" xfId="0" applyFont="1" applyFill="1" applyBorder="1" applyAlignment="1" applyProtection="1">
      <alignment horizontal="center" vertical="center"/>
      <protection locked="0"/>
    </xf>
    <xf numFmtId="0" fontId="28" fillId="24" borderId="11" xfId="0" applyFont="1" applyFill="1" applyBorder="1" applyAlignment="1" applyProtection="1">
      <alignment horizontal="center" vertical="center"/>
      <protection locked="0"/>
    </xf>
    <xf numFmtId="0" fontId="28" fillId="24" borderId="10" xfId="0" applyFont="1" applyFill="1" applyBorder="1" applyAlignment="1" applyProtection="1">
      <alignment horizontal="center" vertical="center"/>
      <protection locked="0"/>
    </xf>
    <xf numFmtId="0" fontId="26" fillId="30" borderId="13" xfId="0" applyFont="1" applyFill="1" applyBorder="1" applyAlignment="1" applyProtection="1">
      <alignment horizontal="center"/>
      <protection locked="0"/>
    </xf>
    <xf numFmtId="0" fontId="26" fillId="24" borderId="16" xfId="0" applyFont="1" applyFill="1" applyBorder="1" applyAlignment="1" applyProtection="1">
      <alignment vertical="center" wrapText="1"/>
      <protection locked="0"/>
    </xf>
    <xf numFmtId="0" fontId="26" fillId="24" borderId="10" xfId="0" applyFont="1" applyFill="1" applyBorder="1" applyAlignment="1" applyProtection="1">
      <alignment vertical="center" wrapText="1"/>
      <protection locked="0"/>
    </xf>
    <xf numFmtId="0" fontId="26" fillId="30" borderId="19" xfId="0" applyFont="1" applyFill="1" applyBorder="1" applyAlignment="1" applyProtection="1">
      <alignment horizontal="center" vertical="center"/>
      <protection locked="0"/>
    </xf>
    <xf numFmtId="0" fontId="26" fillId="30" borderId="14" xfId="0" applyFont="1" applyFill="1" applyBorder="1" applyAlignment="1" applyProtection="1">
      <alignment horizontal="center" vertical="center"/>
      <protection locked="0"/>
    </xf>
    <xf numFmtId="0" fontId="26" fillId="30" borderId="15" xfId="0" applyFont="1" applyFill="1" applyBorder="1" applyAlignment="1" applyProtection="1">
      <alignment horizontal="center" vertical="center"/>
      <protection locked="0"/>
    </xf>
    <xf numFmtId="0" fontId="26" fillId="24" borderId="16" xfId="0" applyFont="1" applyFill="1" applyBorder="1" applyAlignment="1" applyProtection="1">
      <alignment vertical="center" wrapText="1"/>
    </xf>
    <xf numFmtId="0" fontId="26" fillId="24" borderId="11" xfId="0" applyFont="1" applyFill="1" applyBorder="1" applyAlignment="1" applyProtection="1">
      <alignment vertical="center" wrapText="1"/>
    </xf>
    <xf numFmtId="0" fontId="26" fillId="24" borderId="10" xfId="0" applyFont="1" applyFill="1" applyBorder="1" applyAlignment="1" applyProtection="1">
      <alignment vertical="center" wrapText="1"/>
    </xf>
  </cellXfs>
  <cellStyles count="48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Incorrecto 2" xfId="32"/>
    <cellStyle name="Moneda 2" xfId="33"/>
    <cellStyle name="Neutral 2" xfId="34"/>
    <cellStyle name="Nor}al" xfId="35"/>
    <cellStyle name="Normal" xfId="0" builtinId="0"/>
    <cellStyle name="Normal 2" xfId="36"/>
    <cellStyle name="Normal 3" xfId="1"/>
    <cellStyle name="Normal 4" xfId="47"/>
    <cellStyle name="Notas 2" xfId="37"/>
    <cellStyle name="Porcentual 2" xfId="38"/>
    <cellStyle name="Salida 2" xfId="39"/>
    <cellStyle name="Texto de advertencia 2" xfId="40"/>
    <cellStyle name="Texto explicativo 2" xfId="41"/>
    <cellStyle name="Título 1 2" xfId="43"/>
    <cellStyle name="Título 2 2" xfId="44"/>
    <cellStyle name="Título 3 2" xfId="45"/>
    <cellStyle name="Título 4" xfId="42"/>
    <cellStyle name="Total 2" xfId="46"/>
  </cellStyles>
  <dxfs count="3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638735</xdr:colOff>
      <xdr:row>28</xdr:row>
      <xdr:rowOff>172009</xdr:rowOff>
    </xdr:from>
    <xdr:to>
      <xdr:col>12</xdr:col>
      <xdr:colOff>271185</xdr:colOff>
      <xdr:row>38</xdr:row>
      <xdr:rowOff>162484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8625" t="28666" r="26812" b="45222"/>
        <a:stretch>
          <a:fillRect/>
        </a:stretch>
      </xdr:blipFill>
      <xdr:spPr bwMode="auto">
        <a:xfrm>
          <a:off x="10487585" y="33547609"/>
          <a:ext cx="4633075" cy="18954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5</xdr:col>
      <xdr:colOff>717177</xdr:colOff>
      <xdr:row>17</xdr:row>
      <xdr:rowOff>8403</xdr:rowOff>
    </xdr:from>
    <xdr:to>
      <xdr:col>12</xdr:col>
      <xdr:colOff>159126</xdr:colOff>
      <xdr:row>28</xdr:row>
      <xdr:rowOff>44823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8562" t="30222" r="27438" b="35445"/>
        <a:stretch>
          <a:fillRect/>
        </a:stretch>
      </xdr:blipFill>
      <xdr:spPr bwMode="auto">
        <a:xfrm>
          <a:off x="10566027" y="31288503"/>
          <a:ext cx="4442574" cy="213192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  <xdr:twoCellAnchor editAs="oneCell">
    <xdr:from>
      <xdr:col>2</xdr:col>
      <xdr:colOff>533401</xdr:colOff>
      <xdr:row>16</xdr:row>
      <xdr:rowOff>66675</xdr:rowOff>
    </xdr:from>
    <xdr:to>
      <xdr:col>4</xdr:col>
      <xdr:colOff>419101</xdr:colOff>
      <xdr:row>38</xdr:row>
      <xdr:rowOff>156882</xdr:rowOff>
    </xdr:to>
    <xdr:pic>
      <xdr:nvPicPr>
        <xdr:cNvPr id="4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1" y="31156275"/>
          <a:ext cx="4781550" cy="4281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54430</xdr:colOff>
      <xdr:row>2</xdr:row>
      <xdr:rowOff>13607</xdr:rowOff>
    </xdr:from>
    <xdr:to>
      <xdr:col>1</xdr:col>
      <xdr:colOff>1973036</xdr:colOff>
      <xdr:row>2</xdr:row>
      <xdr:rowOff>666750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4B974571-0B2E-4D04-8DCB-8A43038D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013" y="140607"/>
          <a:ext cx="1918606" cy="653143"/>
        </a:xfrm>
        <a:prstGeom prst="rect">
          <a:avLst/>
        </a:prstGeom>
      </xdr:spPr>
    </xdr:pic>
    <xdr:clientData/>
  </xdr:twoCellAnchor>
  <xdr:twoCellAnchor editAs="oneCell">
    <xdr:from>
      <xdr:col>6</xdr:col>
      <xdr:colOff>60885</xdr:colOff>
      <xdr:row>29</xdr:row>
      <xdr:rowOff>133909</xdr:rowOff>
    </xdr:from>
    <xdr:to>
      <xdr:col>12</xdr:col>
      <xdr:colOff>423585</xdr:colOff>
      <xdr:row>39</xdr:row>
      <xdr:rowOff>124384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8625" t="28666" r="26812" b="45222"/>
        <a:stretch>
          <a:fillRect/>
        </a:stretch>
      </xdr:blipFill>
      <xdr:spPr bwMode="auto">
        <a:xfrm>
          <a:off x="10644218" y="13024409"/>
          <a:ext cx="4638367" cy="18954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638735</xdr:colOff>
      <xdr:row>41</xdr:row>
      <xdr:rowOff>172009</xdr:rowOff>
    </xdr:from>
    <xdr:to>
      <xdr:col>12</xdr:col>
      <xdr:colOff>271185</xdr:colOff>
      <xdr:row>51</xdr:row>
      <xdr:rowOff>162484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8625" t="28666" r="26812" b="45222"/>
        <a:stretch>
          <a:fillRect/>
        </a:stretch>
      </xdr:blipFill>
      <xdr:spPr bwMode="auto">
        <a:xfrm>
          <a:off x="10487585" y="33547609"/>
          <a:ext cx="4633075" cy="18954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5</xdr:col>
      <xdr:colOff>717177</xdr:colOff>
      <xdr:row>30</xdr:row>
      <xdr:rowOff>8403</xdr:rowOff>
    </xdr:from>
    <xdr:to>
      <xdr:col>12</xdr:col>
      <xdr:colOff>159126</xdr:colOff>
      <xdr:row>41</xdr:row>
      <xdr:rowOff>44823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8562" t="30222" r="27438" b="35445"/>
        <a:stretch>
          <a:fillRect/>
        </a:stretch>
      </xdr:blipFill>
      <xdr:spPr bwMode="auto">
        <a:xfrm>
          <a:off x="10566027" y="31288503"/>
          <a:ext cx="4442574" cy="213192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  <xdr:twoCellAnchor editAs="oneCell">
    <xdr:from>
      <xdr:col>2</xdr:col>
      <xdr:colOff>533401</xdr:colOff>
      <xdr:row>29</xdr:row>
      <xdr:rowOff>66675</xdr:rowOff>
    </xdr:from>
    <xdr:to>
      <xdr:col>4</xdr:col>
      <xdr:colOff>419101</xdr:colOff>
      <xdr:row>51</xdr:row>
      <xdr:rowOff>156882</xdr:rowOff>
    </xdr:to>
    <xdr:pic>
      <xdr:nvPicPr>
        <xdr:cNvPr id="4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1" y="31156275"/>
          <a:ext cx="4781550" cy="4281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40823</xdr:colOff>
      <xdr:row>0</xdr:row>
      <xdr:rowOff>108857</xdr:rowOff>
    </xdr:from>
    <xdr:to>
      <xdr:col>1</xdr:col>
      <xdr:colOff>1959429</xdr:colOff>
      <xdr:row>2</xdr:row>
      <xdr:rowOff>680358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4B974571-0B2E-4D04-8DCB-8A43038D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894" y="108857"/>
          <a:ext cx="1918606" cy="6939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638735</xdr:colOff>
      <xdr:row>46</xdr:row>
      <xdr:rowOff>172009</xdr:rowOff>
    </xdr:from>
    <xdr:to>
      <xdr:col>12</xdr:col>
      <xdr:colOff>271185</xdr:colOff>
      <xdr:row>56</xdr:row>
      <xdr:rowOff>162484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8625" t="28666" r="26812" b="45222"/>
        <a:stretch>
          <a:fillRect/>
        </a:stretch>
      </xdr:blipFill>
      <xdr:spPr bwMode="auto">
        <a:xfrm>
          <a:off x="10135160" y="46063459"/>
          <a:ext cx="4899775" cy="18954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5</xdr:col>
      <xdr:colOff>717177</xdr:colOff>
      <xdr:row>35</xdr:row>
      <xdr:rowOff>8403</xdr:rowOff>
    </xdr:from>
    <xdr:to>
      <xdr:col>12</xdr:col>
      <xdr:colOff>159126</xdr:colOff>
      <xdr:row>46</xdr:row>
      <xdr:rowOff>44823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8562" t="30222" r="27438" b="35445"/>
        <a:stretch>
          <a:fillRect/>
        </a:stretch>
      </xdr:blipFill>
      <xdr:spPr bwMode="auto">
        <a:xfrm>
          <a:off x="10213602" y="43804353"/>
          <a:ext cx="4709274" cy="213192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  <xdr:twoCellAnchor editAs="oneCell">
    <xdr:from>
      <xdr:col>2</xdr:col>
      <xdr:colOff>533401</xdr:colOff>
      <xdr:row>34</xdr:row>
      <xdr:rowOff>66675</xdr:rowOff>
    </xdr:from>
    <xdr:to>
      <xdr:col>4</xdr:col>
      <xdr:colOff>419101</xdr:colOff>
      <xdr:row>56</xdr:row>
      <xdr:rowOff>156882</xdr:rowOff>
    </xdr:to>
    <xdr:pic>
      <xdr:nvPicPr>
        <xdr:cNvPr id="4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71776" y="43672125"/>
          <a:ext cx="5048251" cy="4281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95252</xdr:colOff>
      <xdr:row>2</xdr:row>
      <xdr:rowOff>13607</xdr:rowOff>
    </xdr:from>
    <xdr:to>
      <xdr:col>1</xdr:col>
      <xdr:colOff>2013858</xdr:colOff>
      <xdr:row>2</xdr:row>
      <xdr:rowOff>612323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4B974571-0B2E-4D04-8DCB-8A43038D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3" y="136071"/>
          <a:ext cx="1918606" cy="5987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ontrolinterno.SURORIENTE\Downloads\MAPAS%20RIESGOS%20%20AJUSTADOS\VALIDADOS%20CORRUPCION%202019\RIESGO%20CORRUPCION%20%20CONTRATACION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CION RIESGO"/>
      <sheetName val="PUNTAJE IMPACTO"/>
      <sheetName val="CONTROLES"/>
      <sheetName val="MAPAS DE RIESGO DE CORRUPCIÓN"/>
      <sheetName val="calificacion de controles"/>
      <sheetName val="Hoja1"/>
    </sheetNames>
    <sheetDataSet>
      <sheetData sheetId="0">
        <row r="4">
          <cell r="B4" t="str">
            <v>vulneracion a principios de la contratacion publica</v>
          </cell>
          <cell r="I4" t="str">
            <v>* desconocimiento normativo 
* ausencia de capacitacion del personal.</v>
          </cell>
          <cell r="J4" t="str">
            <v xml:space="preserve">* Investigaciones y sanciones disciplinarias, penales y fiscales </v>
          </cell>
        </row>
        <row r="5">
          <cell r="B5" t="str">
            <v>incumplimiento del objeto contractual</v>
          </cell>
          <cell r="I5" t="str">
            <v>Falta de claridad en las invitaciones y convocatorias</v>
          </cell>
          <cell r="J5" t="str">
            <v>investigaciones de carácter penal</v>
          </cell>
        </row>
        <row r="6">
          <cell r="B6" t="str">
            <v>indebida supervision de los contratos</v>
          </cell>
          <cell r="J6" t="str">
            <v>La insatisfaccion de las necesidades. Favorecimiento de terceros, sobrecostos</v>
          </cell>
        </row>
        <row r="7">
          <cell r="B7" t="str">
            <v>indebida planeacion en la actividad contractual</v>
          </cell>
          <cell r="I7" t="str">
            <v>falta de planeación en la etapa precontractual</v>
          </cell>
          <cell r="J7" t="str">
            <v>demora en la ejecuion del contrato con posibles sobrecostos por variaciones monetarias y el mercado por prolongacion del termino de ejecución.</v>
          </cell>
        </row>
      </sheetData>
      <sheetData sheetId="1" refreshError="1"/>
      <sheetData sheetId="2">
        <row r="19">
          <cell r="G19">
            <v>95</v>
          </cell>
        </row>
        <row r="30">
          <cell r="G30">
            <v>95</v>
          </cell>
        </row>
        <row r="41">
          <cell r="G41">
            <v>95</v>
          </cell>
        </row>
        <row r="52">
          <cell r="G52">
            <v>90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6"/>
  <sheetViews>
    <sheetView tabSelected="1" view="pageBreakPreview" topLeftCell="A7" zoomScale="89" zoomScaleNormal="10" zoomScaleSheetLayoutView="89" workbookViewId="0">
      <selection activeCell="C9" sqref="C9"/>
    </sheetView>
  </sheetViews>
  <sheetFormatPr baseColWidth="10" defaultColWidth="10.85546875" defaultRowHeight="15" x14ac:dyDescent="0.25"/>
  <cols>
    <col min="1" max="1" width="7.7109375" style="2" customWidth="1"/>
    <col min="2" max="2" width="31.140625" style="2" customWidth="1"/>
    <col min="3" max="3" width="32.7109375" style="2" customWidth="1"/>
    <col min="4" max="4" width="40.7109375" style="2" customWidth="1"/>
    <col min="5" max="5" width="35.42578125" style="2" customWidth="1"/>
    <col min="6" max="6" width="11" style="2" customWidth="1"/>
    <col min="7" max="7" width="7" style="2" customWidth="1"/>
    <col min="8" max="8" width="14.42578125" style="2" customWidth="1"/>
    <col min="9" max="10" width="7" style="2" customWidth="1"/>
    <col min="11" max="11" width="13.5703125" style="2" customWidth="1"/>
    <col min="12" max="12" width="15" style="2" customWidth="1"/>
    <col min="13" max="13" width="11.28515625" style="2" customWidth="1"/>
    <col min="14" max="14" width="6.7109375" style="2" customWidth="1"/>
    <col min="15" max="15" width="12.140625" style="2" customWidth="1"/>
    <col min="16" max="17" width="7.42578125" style="2" customWidth="1"/>
    <col min="18" max="18" width="11.42578125" style="2" customWidth="1"/>
    <col min="19" max="16384" width="10.85546875" style="2"/>
  </cols>
  <sheetData>
    <row r="1" spans="2:39" ht="9.75" customHeight="1" x14ac:dyDescent="0.25"/>
    <row r="2" spans="2:39" hidden="1" x14ac:dyDescent="0.25"/>
    <row r="3" spans="2:39" ht="56.25" customHeight="1" x14ac:dyDescent="0.25">
      <c r="B3" s="1"/>
      <c r="C3" s="60" t="s">
        <v>105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2:39" ht="18.75" x14ac:dyDescent="0.25">
      <c r="B4" s="62" t="s">
        <v>3</v>
      </c>
      <c r="C4" s="63"/>
      <c r="D4" s="63"/>
      <c r="E4" s="64"/>
      <c r="F4" s="65" t="s">
        <v>4</v>
      </c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2:39" ht="15" customHeight="1" x14ac:dyDescent="0.25">
      <c r="B5" s="66" t="s">
        <v>0</v>
      </c>
      <c r="C5" s="66" t="s">
        <v>5</v>
      </c>
      <c r="D5" s="66" t="s">
        <v>6</v>
      </c>
      <c r="E5" s="67" t="s">
        <v>1</v>
      </c>
      <c r="F5" s="70" t="s">
        <v>7</v>
      </c>
      <c r="G5" s="70"/>
      <c r="H5" s="70"/>
      <c r="I5" s="70"/>
      <c r="J5" s="70"/>
      <c r="K5" s="70"/>
      <c r="L5" s="71" t="s">
        <v>8</v>
      </c>
      <c r="M5" s="71"/>
      <c r="N5" s="71"/>
      <c r="O5" s="71"/>
      <c r="P5" s="71"/>
      <c r="Q5" s="71"/>
      <c r="R5" s="71"/>
    </row>
    <row r="6" spans="2:39" x14ac:dyDescent="0.25">
      <c r="B6" s="66"/>
      <c r="C6" s="66"/>
      <c r="D6" s="66"/>
      <c r="E6" s="68"/>
      <c r="F6" s="72" t="s">
        <v>9</v>
      </c>
      <c r="G6" s="73"/>
      <c r="H6" s="73"/>
      <c r="I6" s="73"/>
      <c r="J6" s="73"/>
      <c r="K6" s="74"/>
      <c r="L6" s="57" t="s">
        <v>10</v>
      </c>
      <c r="M6" s="58"/>
      <c r="N6" s="58"/>
      <c r="O6" s="58"/>
      <c r="P6" s="58"/>
      <c r="Q6" s="58"/>
      <c r="R6" s="59"/>
      <c r="AH6" s="2" t="s">
        <v>11</v>
      </c>
      <c r="AI6" s="2" t="s">
        <v>12</v>
      </c>
      <c r="AJ6" s="2" t="s">
        <v>13</v>
      </c>
      <c r="AK6" s="2" t="s">
        <v>14</v>
      </c>
      <c r="AL6" s="2" t="s">
        <v>15</v>
      </c>
      <c r="AM6" s="2" t="s">
        <v>16</v>
      </c>
    </row>
    <row r="7" spans="2:39" ht="102" customHeight="1" x14ac:dyDescent="0.25">
      <c r="B7" s="66"/>
      <c r="C7" s="66"/>
      <c r="D7" s="66"/>
      <c r="E7" s="69"/>
      <c r="F7" s="22" t="s">
        <v>17</v>
      </c>
      <c r="G7" s="22" t="s">
        <v>18</v>
      </c>
      <c r="H7" s="22" t="s">
        <v>19</v>
      </c>
      <c r="I7" s="22" t="s">
        <v>18</v>
      </c>
      <c r="J7" s="22" t="s">
        <v>20</v>
      </c>
      <c r="K7" s="22" t="s">
        <v>21</v>
      </c>
      <c r="L7" s="30" t="s">
        <v>22</v>
      </c>
      <c r="M7" s="31" t="s">
        <v>17</v>
      </c>
      <c r="N7" s="31" t="s">
        <v>23</v>
      </c>
      <c r="O7" s="31" t="s">
        <v>19</v>
      </c>
      <c r="P7" s="31" t="s">
        <v>23</v>
      </c>
      <c r="Q7" s="31" t="s">
        <v>24</v>
      </c>
      <c r="R7" s="31" t="s">
        <v>25</v>
      </c>
      <c r="AI7" s="2">
        <v>1</v>
      </c>
      <c r="AJ7" s="2">
        <v>2</v>
      </c>
      <c r="AK7" s="2">
        <v>3</v>
      </c>
      <c r="AL7" s="2">
        <v>4</v>
      </c>
      <c r="AM7" s="2">
        <v>5</v>
      </c>
    </row>
    <row r="8" spans="2:39" s="20" customFormat="1" ht="75" customHeight="1" x14ac:dyDescent="0.2">
      <c r="B8" s="23" t="s">
        <v>106</v>
      </c>
      <c r="C8" s="25" t="s">
        <v>89</v>
      </c>
      <c r="D8" s="25" t="s">
        <v>50</v>
      </c>
      <c r="E8" s="17" t="s">
        <v>43</v>
      </c>
      <c r="F8" s="18" t="s">
        <v>14</v>
      </c>
      <c r="G8" s="19">
        <v>3</v>
      </c>
      <c r="H8" s="18" t="s">
        <v>26</v>
      </c>
      <c r="I8" s="19">
        <v>20</v>
      </c>
      <c r="J8" s="19">
        <v>60</v>
      </c>
      <c r="K8" s="19" t="s">
        <v>86</v>
      </c>
      <c r="L8" s="19">
        <v>70</v>
      </c>
      <c r="M8" s="18" t="s">
        <v>14</v>
      </c>
      <c r="N8" s="19">
        <v>3</v>
      </c>
      <c r="O8" s="18" t="s">
        <v>27</v>
      </c>
      <c r="P8" s="19">
        <v>5</v>
      </c>
      <c r="Q8" s="19">
        <v>15</v>
      </c>
      <c r="R8" s="19" t="s">
        <v>37</v>
      </c>
    </row>
    <row r="9" spans="2:39" s="20" customFormat="1" ht="100.5" customHeight="1" x14ac:dyDescent="0.2">
      <c r="B9" s="54" t="s">
        <v>128</v>
      </c>
      <c r="C9" s="24" t="s">
        <v>110</v>
      </c>
      <c r="D9" s="24" t="s">
        <v>109</v>
      </c>
      <c r="E9" s="24" t="s">
        <v>111</v>
      </c>
      <c r="F9" s="18" t="s">
        <v>15</v>
      </c>
      <c r="G9" s="19">
        <v>4</v>
      </c>
      <c r="H9" s="18" t="s">
        <v>26</v>
      </c>
      <c r="I9" s="19">
        <v>20</v>
      </c>
      <c r="J9" s="19">
        <v>90</v>
      </c>
      <c r="K9" s="19" t="s">
        <v>41</v>
      </c>
      <c r="L9" s="19">
        <v>85</v>
      </c>
      <c r="M9" s="18" t="s">
        <v>14</v>
      </c>
      <c r="N9" s="19">
        <v>3</v>
      </c>
      <c r="O9" s="18" t="s">
        <v>26</v>
      </c>
      <c r="P9" s="19">
        <v>20</v>
      </c>
      <c r="Q9" s="19">
        <v>20</v>
      </c>
      <c r="R9" s="19" t="s">
        <v>37</v>
      </c>
    </row>
    <row r="10" spans="2:39" s="20" customFormat="1" ht="102" x14ac:dyDescent="0.2">
      <c r="B10" s="55"/>
      <c r="C10" s="25" t="s">
        <v>59</v>
      </c>
      <c r="D10" s="25" t="s">
        <v>60</v>
      </c>
      <c r="E10" s="25" t="s">
        <v>61</v>
      </c>
      <c r="F10" s="18" t="s">
        <v>15</v>
      </c>
      <c r="G10" s="19">
        <v>4</v>
      </c>
      <c r="H10" s="18" t="s">
        <v>27</v>
      </c>
      <c r="I10" s="19">
        <v>5</v>
      </c>
      <c r="J10" s="19">
        <v>20</v>
      </c>
      <c r="K10" s="19" t="s">
        <v>37</v>
      </c>
      <c r="L10" s="19">
        <v>70</v>
      </c>
      <c r="M10" s="18" t="s">
        <v>14</v>
      </c>
      <c r="N10" s="19">
        <v>3</v>
      </c>
      <c r="O10" s="18" t="s">
        <v>27</v>
      </c>
      <c r="P10" s="19">
        <v>5</v>
      </c>
      <c r="Q10" s="19">
        <v>15</v>
      </c>
      <c r="R10" s="19" t="s">
        <v>37</v>
      </c>
    </row>
    <row r="11" spans="2:39" s="20" customFormat="1" ht="51.75" customHeight="1" x14ac:dyDescent="0.2">
      <c r="B11" s="54" t="s">
        <v>107</v>
      </c>
      <c r="C11" s="25" t="s">
        <v>66</v>
      </c>
      <c r="D11" s="25" t="s">
        <v>67</v>
      </c>
      <c r="E11" s="25" t="s">
        <v>68</v>
      </c>
      <c r="F11" s="18" t="s">
        <v>14</v>
      </c>
      <c r="G11" s="19">
        <v>3</v>
      </c>
      <c r="H11" s="18" t="s">
        <v>26</v>
      </c>
      <c r="I11" s="19">
        <v>20</v>
      </c>
      <c r="J11" s="19">
        <v>60</v>
      </c>
      <c r="K11" s="19" t="s">
        <v>86</v>
      </c>
      <c r="L11" s="19">
        <v>80</v>
      </c>
      <c r="M11" s="18" t="s">
        <v>13</v>
      </c>
      <c r="N11" s="19">
        <v>2</v>
      </c>
      <c r="O11" s="18" t="s">
        <v>29</v>
      </c>
      <c r="P11" s="19">
        <v>10</v>
      </c>
      <c r="Q11" s="19">
        <v>20</v>
      </c>
      <c r="R11" s="19" t="s">
        <v>37</v>
      </c>
    </row>
    <row r="12" spans="2:39" s="20" customFormat="1" ht="59.25" customHeight="1" x14ac:dyDescent="0.2">
      <c r="B12" s="56"/>
      <c r="C12" s="25" t="s">
        <v>69</v>
      </c>
      <c r="D12" s="25" t="s">
        <v>70</v>
      </c>
      <c r="E12" s="25" t="s">
        <v>71</v>
      </c>
      <c r="F12" s="18" t="s">
        <v>14</v>
      </c>
      <c r="G12" s="19">
        <v>3</v>
      </c>
      <c r="H12" s="18" t="s">
        <v>26</v>
      </c>
      <c r="I12" s="19">
        <v>20</v>
      </c>
      <c r="J12" s="19">
        <v>60</v>
      </c>
      <c r="K12" s="19" t="s">
        <v>86</v>
      </c>
      <c r="L12" s="19">
        <v>60</v>
      </c>
      <c r="M12" s="18" t="s">
        <v>13</v>
      </c>
      <c r="N12" s="19">
        <v>2</v>
      </c>
      <c r="O12" s="18" t="s">
        <v>29</v>
      </c>
      <c r="P12" s="19">
        <v>10</v>
      </c>
      <c r="Q12" s="19">
        <v>20</v>
      </c>
      <c r="R12" s="19" t="s">
        <v>37</v>
      </c>
    </row>
    <row r="13" spans="2:39" s="21" customFormat="1" ht="107.25" customHeight="1" x14ac:dyDescent="0.2">
      <c r="B13" s="47" t="s">
        <v>108</v>
      </c>
      <c r="C13" s="25" t="s">
        <v>73</v>
      </c>
      <c r="D13" s="25" t="s">
        <v>74</v>
      </c>
      <c r="E13" s="25" t="s">
        <v>112</v>
      </c>
      <c r="F13" s="18" t="s">
        <v>14</v>
      </c>
      <c r="G13" s="19">
        <v>3</v>
      </c>
      <c r="H13" s="18" t="s">
        <v>26</v>
      </c>
      <c r="I13" s="19">
        <v>20</v>
      </c>
      <c r="J13" s="19">
        <v>60</v>
      </c>
      <c r="K13" s="19" t="s">
        <v>86</v>
      </c>
      <c r="L13" s="19">
        <v>90</v>
      </c>
      <c r="M13" s="18" t="s">
        <v>12</v>
      </c>
      <c r="N13" s="19">
        <v>1</v>
      </c>
      <c r="O13" s="18" t="s">
        <v>26</v>
      </c>
      <c r="P13" s="19">
        <v>20</v>
      </c>
      <c r="Q13" s="19">
        <v>20</v>
      </c>
      <c r="R13" s="19" t="s">
        <v>37</v>
      </c>
    </row>
    <row r="14" spans="2:39" s="21" customFormat="1" ht="76.5" x14ac:dyDescent="0.2">
      <c r="B14" s="37"/>
      <c r="C14" s="25" t="s">
        <v>76</v>
      </c>
      <c r="D14" s="25" t="s">
        <v>77</v>
      </c>
      <c r="E14" s="27" t="s">
        <v>113</v>
      </c>
      <c r="F14" s="18" t="s">
        <v>15</v>
      </c>
      <c r="G14" s="19">
        <v>4</v>
      </c>
      <c r="H14" s="18" t="s">
        <v>26</v>
      </c>
      <c r="I14" s="19">
        <v>20</v>
      </c>
      <c r="J14" s="19">
        <v>80</v>
      </c>
      <c r="K14" s="19" t="s">
        <v>86</v>
      </c>
      <c r="L14" s="19">
        <v>85</v>
      </c>
      <c r="M14" s="18" t="s">
        <v>12</v>
      </c>
      <c r="N14" s="19">
        <v>1</v>
      </c>
      <c r="O14" s="18" t="s">
        <v>26</v>
      </c>
      <c r="P14" s="19">
        <v>20</v>
      </c>
      <c r="Q14" s="19">
        <v>20</v>
      </c>
      <c r="R14" s="19" t="s">
        <v>37</v>
      </c>
    </row>
    <row r="15" spans="2:39" s="3" customFormat="1" x14ac:dyDescent="0.25">
      <c r="B15" s="37"/>
      <c r="C15" s="43"/>
      <c r="D15" s="43"/>
      <c r="E15" s="43"/>
      <c r="F15" s="44"/>
      <c r="G15" s="45"/>
      <c r="H15" s="44"/>
      <c r="I15" s="45"/>
      <c r="J15" s="45"/>
      <c r="K15" s="45"/>
      <c r="L15" s="45"/>
      <c r="M15" s="44"/>
      <c r="N15" s="45"/>
      <c r="O15" s="44"/>
      <c r="P15" s="45"/>
      <c r="Q15" s="45"/>
      <c r="R15" s="45"/>
    </row>
    <row r="16" spans="2:39" s="3" customFormat="1" x14ac:dyDescent="0.25">
      <c r="B16" s="38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</sheetData>
  <mergeCells count="13">
    <mergeCell ref="B9:B10"/>
    <mergeCell ref="B11:B12"/>
    <mergeCell ref="L6:R6"/>
    <mergeCell ref="C3:R3"/>
    <mergeCell ref="B4:E4"/>
    <mergeCell ref="F4:R4"/>
    <mergeCell ref="B5:B7"/>
    <mergeCell ref="C5:C7"/>
    <mergeCell ref="D5:D7"/>
    <mergeCell ref="E5:E7"/>
    <mergeCell ref="F5:K5"/>
    <mergeCell ref="L5:R5"/>
    <mergeCell ref="F6:K6"/>
  </mergeCells>
  <conditionalFormatting sqref="K8:K15 R8:R15">
    <cfRule type="containsText" dxfId="319" priority="282" operator="containsText" text="Baja">
      <formula>NOT(ISERROR(SEARCH("Baja",K8)))</formula>
    </cfRule>
    <cfRule type="containsText" dxfId="318" priority="283" operator="containsText" text="Moderada">
      <formula>NOT(ISERROR(SEARCH("Moderada",K8)))</formula>
    </cfRule>
    <cfRule type="containsText" dxfId="317" priority="284" operator="containsText" text="Moderado">
      <formula>NOT(ISERROR(SEARCH("Moderado",K8)))</formula>
    </cfRule>
    <cfRule type="containsText" dxfId="316" priority="285" operator="containsText" text="Moderado">
      <formula>NOT(ISERROR(SEARCH("Moderado",K8)))</formula>
    </cfRule>
    <cfRule type="containsText" dxfId="315" priority="286" operator="containsText" text="Alt">
      <formula>NOT(ISERROR(SEARCH("Alt",K8)))</formula>
    </cfRule>
    <cfRule type="containsText" dxfId="314" priority="287" operator="containsText" text="Alta">
      <formula>NOT(ISERROR(SEARCH("Alta",K8)))</formula>
    </cfRule>
    <cfRule type="containsText" dxfId="313" priority="288" operator="containsText" text="Extrema&quot;">
      <formula>NOT(ISERROR(SEARCH("Extrema""",K8)))</formula>
    </cfRule>
  </conditionalFormatting>
  <conditionalFormatting sqref="K8:K15 R8:R15">
    <cfRule type="containsText" dxfId="312" priority="281" operator="containsText" text="Extrema">
      <formula>NOT(ISERROR(SEARCH("Extrema",K8)))</formula>
    </cfRule>
  </conditionalFormatting>
  <dataValidations count="2">
    <dataValidation type="list" allowBlank="1" showInputMessage="1" showErrorMessage="1" sqref="O8:O15 H8:H15">
      <formula1>#REF!</formula1>
    </dataValidation>
    <dataValidation type="list" allowBlank="1" showInputMessage="1" showErrorMessage="1" sqref="M8:M15 F8:F15">
      <formula1>$AQ$6:$AU$6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42"/>
  <sheetViews>
    <sheetView view="pageBreakPreview" zoomScale="95" zoomScaleNormal="10" zoomScaleSheetLayoutView="95" workbookViewId="0">
      <selection activeCell="D8" sqref="D8"/>
    </sheetView>
  </sheetViews>
  <sheetFormatPr baseColWidth="10" defaultColWidth="10.85546875" defaultRowHeight="15" x14ac:dyDescent="0.25"/>
  <cols>
    <col min="1" max="1" width="7.7109375" style="2" customWidth="1"/>
    <col min="2" max="2" width="31.140625" style="2" customWidth="1"/>
    <col min="3" max="3" width="32.7109375" style="2" customWidth="1"/>
    <col min="4" max="4" width="40.7109375" style="2" customWidth="1"/>
    <col min="5" max="5" width="35.42578125" style="2" customWidth="1"/>
    <col min="6" max="6" width="11" style="2" customWidth="1"/>
    <col min="7" max="7" width="7" style="2" customWidth="1"/>
    <col min="8" max="8" width="14.42578125" style="2" customWidth="1"/>
    <col min="9" max="10" width="7" style="2" customWidth="1"/>
    <col min="11" max="11" width="13.5703125" style="2" customWidth="1"/>
    <col min="12" max="12" width="15" style="2" customWidth="1"/>
    <col min="13" max="13" width="11.28515625" style="2" customWidth="1"/>
    <col min="14" max="14" width="6.7109375" style="2" customWidth="1"/>
    <col min="15" max="15" width="12.140625" style="2" customWidth="1"/>
    <col min="16" max="17" width="7.42578125" style="2" customWidth="1"/>
    <col min="18" max="18" width="11.42578125" style="2" customWidth="1"/>
    <col min="19" max="16384" width="10.85546875" style="2"/>
  </cols>
  <sheetData>
    <row r="1" spans="2:39" ht="9.75" customHeight="1" x14ac:dyDescent="0.25"/>
    <row r="2" spans="2:39" hidden="1" x14ac:dyDescent="0.25"/>
    <row r="3" spans="2:39" ht="56.25" customHeight="1" x14ac:dyDescent="0.25">
      <c r="B3" s="1"/>
      <c r="C3" s="60" t="s">
        <v>105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2:39" ht="18.75" x14ac:dyDescent="0.25">
      <c r="B4" s="62" t="s">
        <v>3</v>
      </c>
      <c r="C4" s="63"/>
      <c r="D4" s="63"/>
      <c r="E4" s="64"/>
      <c r="F4" s="75" t="s">
        <v>4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5" spans="2:39" ht="15" customHeight="1" x14ac:dyDescent="0.25">
      <c r="B5" s="66" t="s">
        <v>0</v>
      </c>
      <c r="C5" s="66" t="s">
        <v>5</v>
      </c>
      <c r="D5" s="66" t="s">
        <v>6</v>
      </c>
      <c r="E5" s="67" t="s">
        <v>1</v>
      </c>
      <c r="F5" s="76" t="s">
        <v>7</v>
      </c>
      <c r="G5" s="76"/>
      <c r="H5" s="76"/>
      <c r="I5" s="76"/>
      <c r="J5" s="76"/>
      <c r="K5" s="76"/>
      <c r="L5" s="71" t="s">
        <v>8</v>
      </c>
      <c r="M5" s="71"/>
      <c r="N5" s="71"/>
      <c r="O5" s="71"/>
      <c r="P5" s="71"/>
      <c r="Q5" s="71"/>
      <c r="R5" s="71"/>
    </row>
    <row r="6" spans="2:39" x14ac:dyDescent="0.25">
      <c r="B6" s="66"/>
      <c r="C6" s="66"/>
      <c r="D6" s="66"/>
      <c r="E6" s="68"/>
      <c r="F6" s="77" t="s">
        <v>9</v>
      </c>
      <c r="G6" s="78"/>
      <c r="H6" s="78"/>
      <c r="I6" s="78"/>
      <c r="J6" s="78"/>
      <c r="K6" s="79"/>
      <c r="L6" s="57" t="s">
        <v>10</v>
      </c>
      <c r="M6" s="58"/>
      <c r="N6" s="58"/>
      <c r="O6" s="58"/>
      <c r="P6" s="58"/>
      <c r="Q6" s="58"/>
      <c r="R6" s="59"/>
      <c r="AH6" s="2" t="s">
        <v>11</v>
      </c>
      <c r="AI6" s="2" t="s">
        <v>12</v>
      </c>
      <c r="AJ6" s="2" t="s">
        <v>13</v>
      </c>
      <c r="AK6" s="2" t="s">
        <v>14</v>
      </c>
      <c r="AL6" s="2" t="s">
        <v>15</v>
      </c>
      <c r="AM6" s="2" t="s">
        <v>16</v>
      </c>
    </row>
    <row r="7" spans="2:39" ht="102" customHeight="1" x14ac:dyDescent="0.25">
      <c r="B7" s="66"/>
      <c r="C7" s="66"/>
      <c r="D7" s="66"/>
      <c r="E7" s="69"/>
      <c r="F7" s="29" t="s">
        <v>17</v>
      </c>
      <c r="G7" s="29" t="s">
        <v>18</v>
      </c>
      <c r="H7" s="29" t="s">
        <v>19</v>
      </c>
      <c r="I7" s="29" t="s">
        <v>18</v>
      </c>
      <c r="J7" s="29" t="s">
        <v>20</v>
      </c>
      <c r="K7" s="29" t="s">
        <v>21</v>
      </c>
      <c r="L7" s="30" t="s">
        <v>22</v>
      </c>
      <c r="M7" s="31" t="s">
        <v>17</v>
      </c>
      <c r="N7" s="31" t="s">
        <v>23</v>
      </c>
      <c r="O7" s="31" t="s">
        <v>19</v>
      </c>
      <c r="P7" s="31" t="s">
        <v>23</v>
      </c>
      <c r="Q7" s="31" t="s">
        <v>24</v>
      </c>
      <c r="R7" s="31" t="s">
        <v>25</v>
      </c>
      <c r="AI7" s="2">
        <v>1</v>
      </c>
      <c r="AJ7" s="2">
        <v>2</v>
      </c>
      <c r="AK7" s="2">
        <v>3</v>
      </c>
      <c r="AL7" s="2">
        <v>4</v>
      </c>
      <c r="AM7" s="2">
        <v>5</v>
      </c>
    </row>
    <row r="8" spans="2:39" s="21" customFormat="1" ht="102" x14ac:dyDescent="0.2">
      <c r="B8" s="23" t="s">
        <v>79</v>
      </c>
      <c r="C8" s="41" t="s">
        <v>80</v>
      </c>
      <c r="D8" s="34" t="s">
        <v>81</v>
      </c>
      <c r="E8" s="25" t="s">
        <v>82</v>
      </c>
      <c r="F8" s="18" t="s">
        <v>14</v>
      </c>
      <c r="G8" s="19">
        <v>3</v>
      </c>
      <c r="H8" s="18" t="s">
        <v>26</v>
      </c>
      <c r="I8" s="19">
        <v>20</v>
      </c>
      <c r="J8" s="19">
        <v>60</v>
      </c>
      <c r="K8" s="19" t="s">
        <v>86</v>
      </c>
      <c r="L8" s="19">
        <v>75</v>
      </c>
      <c r="M8" s="18" t="s">
        <v>13</v>
      </c>
      <c r="N8" s="19">
        <v>2</v>
      </c>
      <c r="O8" s="18" t="s">
        <v>26</v>
      </c>
      <c r="P8" s="19">
        <v>20</v>
      </c>
      <c r="Q8" s="19">
        <v>40</v>
      </c>
      <c r="R8" s="19" t="s">
        <v>41</v>
      </c>
    </row>
    <row r="9" spans="2:39" s="20" customFormat="1" ht="57" customHeight="1" x14ac:dyDescent="0.2">
      <c r="B9" s="54" t="s">
        <v>63</v>
      </c>
      <c r="C9" s="39" t="str">
        <f>'[1]DEFINICION RIESGO'!B4</f>
        <v>vulneracion a principios de la contratacion publica</v>
      </c>
      <c r="D9" s="26" t="str">
        <f>'[1]DEFINICION RIESGO'!I4</f>
        <v>* desconocimiento normativo 
* ausencia de capacitacion del personal.</v>
      </c>
      <c r="E9" s="26" t="str">
        <f>'[1]DEFINICION RIESGO'!J4</f>
        <v xml:space="preserve">* Investigaciones y sanciones disciplinarias, penales y fiscales </v>
      </c>
      <c r="F9" s="18" t="s">
        <v>14</v>
      </c>
      <c r="G9" s="19">
        <f>IF(F9="Rara vez",1,IF(F9="Improbable",2,IF(F9="Posible",3,IF(F9="Probable",4,IF(F9="Casi seguro",5,"")))))</f>
        <v>3</v>
      </c>
      <c r="H9" s="18" t="s">
        <v>26</v>
      </c>
      <c r="I9" s="19">
        <f>IF(H9="Moderado",5,IF(H9="Mayor",10,IF(H9="Catastrofico",20,"")))</f>
        <v>20</v>
      </c>
      <c r="J9" s="19">
        <f>IFERROR(G9*I9, "")</f>
        <v>60</v>
      </c>
      <c r="K9" s="19" t="str">
        <f>IF(J9=5,"Baja",IF(J9=10,"Baja",IF(J9=15,"Moderada",IF(J9=20,"Moderada",IF(J9=25,"Moderada",IF(J9=30,"Alta",IF(J9=40,"Alta",IF(J9=50,"Alta",IF(J9=60,"Extrema",IF(J9=80,"Extrema",IF(J9=100,"Extrema""")))))))))))</f>
        <v>Extrema</v>
      </c>
      <c r="L9" s="19">
        <f>[1]CONTROLES!G19</f>
        <v>95</v>
      </c>
      <c r="M9" s="18" t="s">
        <v>12</v>
      </c>
      <c r="N9" s="19">
        <f>IF(M9="Rara vez",1,IF(M9="Improbable",2,IF(M9="Posible",3,IF(M9="Probable",4,IF(M9="Casi seguro",5,"")))))</f>
        <v>1</v>
      </c>
      <c r="O9" s="18" t="s">
        <v>26</v>
      </c>
      <c r="P9" s="19">
        <f>IF(O9="Moderado",5,IF(O9="Mayor",10,IF(O9="Catastrofico",20,"")))</f>
        <v>20</v>
      </c>
      <c r="Q9" s="19">
        <f>IFERROR(N9*P9, "")</f>
        <v>20</v>
      </c>
      <c r="R9" s="19" t="str">
        <f>IF(Q9=5,"Baja",IF(Q9=10,"Baja",IF(Q9=15,"Moderada",IF(Q9=20,"Moderada",IF(Q9=25,"Moderada",IF(Q9=30,"Alta",IF(Q9=40,"Alta",IF(Q9=50,"Alta",IF(Q9=60,"Extrema",IF(Q9=80,"Extrema",IF(Q9=100,"Extrema""")))))))))))</f>
        <v>Moderada</v>
      </c>
    </row>
    <row r="10" spans="2:39" s="20" customFormat="1" ht="42.75" customHeight="1" x14ac:dyDescent="0.2">
      <c r="B10" s="56"/>
      <c r="C10" s="39" t="str">
        <f>'[1]DEFINICION RIESGO'!B5</f>
        <v>incumplimiento del objeto contractual</v>
      </c>
      <c r="D10" s="26" t="str">
        <f>'[1]DEFINICION RIESGO'!I5</f>
        <v>Falta de claridad en las invitaciones y convocatorias</v>
      </c>
      <c r="E10" s="26" t="str">
        <f>'[1]DEFINICION RIESGO'!J5</f>
        <v>investigaciones de carácter penal</v>
      </c>
      <c r="F10" s="18" t="s">
        <v>15</v>
      </c>
      <c r="G10" s="19">
        <f>IF(F10="Rara vez",1,IF(F10="Improbable",2,IF(F10="Posible",3,IF(F10="Probable",4,IF(F10="Casi seguro",5,"")))))</f>
        <v>4</v>
      </c>
      <c r="H10" s="18" t="s">
        <v>26</v>
      </c>
      <c r="I10" s="19">
        <f>IF(H10="Moderado",5,IF(H10="Mayor",10,IF(H10="Catastrofico",20,"")))</f>
        <v>20</v>
      </c>
      <c r="J10" s="19">
        <f>IFERROR(G10*I10, "")</f>
        <v>80</v>
      </c>
      <c r="K10" s="19" t="str">
        <f>IF(J10=5,"Baja",IF(J10=10,"Baja",IF(J10=15,"Moderada",IF(J10=20,"Moderada",IF(J10=25,"Moderada",IF(J10=30,"Alta",IF(J10=40,"Alta",IF(J10=50,"Alta",IF(J10=60,"Extrema",IF(J10=80,"Extrema",IF(J10=100,"Extrema""")))))))))))</f>
        <v>Extrema</v>
      </c>
      <c r="L10" s="19">
        <f>[1]CONTROLES!G30</f>
        <v>95</v>
      </c>
      <c r="M10" s="18" t="s">
        <v>15</v>
      </c>
      <c r="N10" s="19">
        <f>IF(M10="Rara vez",1,IF(M10="Improbable",2,IF(M10="Posible",3,IF(M10="Probable",4,IF(M10="Casi seguro",5,"")))))</f>
        <v>4</v>
      </c>
      <c r="O10" s="18" t="s">
        <v>27</v>
      </c>
      <c r="P10" s="19">
        <f>IF(O10="Moderado",5,IF(O10="Mayor",10,IF(O10="Catastrofico",20,"")))</f>
        <v>5</v>
      </c>
      <c r="Q10" s="19">
        <f>IFERROR(N10*P10, "")</f>
        <v>20</v>
      </c>
      <c r="R10" s="19" t="str">
        <f>IF(Q10=5,"Baja",IF(Q10=10,"Baja",IF(Q10=15,"Moderada",IF(Q10=20,"Moderada",IF(Q10=25,"Moderada",IF(Q10=30,"Alta",IF(Q10=40,"Alta",IF(Q10=50,"Alta",IF(Q10=60,"Extrema",IF(Q10=80,"Extrema",IF(Q10=100,"Extrema""")))))))))))</f>
        <v>Moderada</v>
      </c>
    </row>
    <row r="11" spans="2:39" s="20" customFormat="1" ht="42" customHeight="1" x14ac:dyDescent="0.2">
      <c r="B11" s="56"/>
      <c r="C11" s="39" t="str">
        <f>'[1]DEFINICION RIESGO'!B6</f>
        <v>indebida supervision de los contratos</v>
      </c>
      <c r="D11" s="26" t="str">
        <f>'[1]DEFINICION RIESGO'!J6</f>
        <v>La insatisfaccion de las necesidades. Favorecimiento de terceros, sobrecostos</v>
      </c>
      <c r="E11" s="26" t="str">
        <f>'[1]DEFINICION RIESGO'!J6</f>
        <v>La insatisfaccion de las necesidades. Favorecimiento de terceros, sobrecostos</v>
      </c>
      <c r="F11" s="18" t="s">
        <v>14</v>
      </c>
      <c r="G11" s="19">
        <f>IF(F11="Rara vez",1,IF(F11="Improbable",2,IF(F11="Posible",3,IF(F11="Probable",4,IF(F11="Casi seguro",5,"")))))</f>
        <v>3</v>
      </c>
      <c r="H11" s="18" t="s">
        <v>26</v>
      </c>
      <c r="I11" s="19">
        <f>IF(H11="Moderado",5,IF(H11="Mayor",10,IF(H11="Catastrofico",20,"")))</f>
        <v>20</v>
      </c>
      <c r="J11" s="19">
        <f>IFERROR(G11*I11, "")</f>
        <v>60</v>
      </c>
      <c r="K11" s="19" t="str">
        <f>IF(J11=5,"Baja",IF(J11=10,"Baja",IF(J11=15,"Moderada",IF(J11=20,"Moderada",IF(J11=25,"Moderada",IF(J11=30,"Alta",IF(J11=40,"Alta",IF(J11=50,"Alta",IF(J11=60,"Extrema",IF(J11=80,"Extrema",IF(J11=100,"Extrema""")))))))))))</f>
        <v>Extrema</v>
      </c>
      <c r="L11" s="19">
        <f>[1]CONTROLES!G41</f>
        <v>95</v>
      </c>
      <c r="M11" s="18" t="s">
        <v>12</v>
      </c>
      <c r="N11" s="19">
        <f>IF(M11="Rara vez",1,IF(M11="Improbable",2,IF(M11="Posible",3,IF(M11="Probable",4,IF(M11="Casi seguro",5,"")))))</f>
        <v>1</v>
      </c>
      <c r="O11" s="18" t="s">
        <v>26</v>
      </c>
      <c r="P11" s="19">
        <f>IF(O11="Moderado",5,IF(O11="Mayor",10,IF(O11="Catastrofico",20,"")))</f>
        <v>20</v>
      </c>
      <c r="Q11" s="19">
        <f>IFERROR(N11*P11, "")</f>
        <v>20</v>
      </c>
      <c r="R11" s="19" t="str">
        <f>IF(Q11=5,"Baja",IF(Q11=10,"Baja",IF(Q11=15,"Moderada",IF(Q11=20,"Moderada",IF(Q11=25,"Moderada",IF(Q11=30,"Alta",IF(Q11=40,"Alta",IF(Q11=50,"Alta",IF(Q11=60,"Extrema",IF(Q11=80,"Extrema",IF(Q11=100,"Extrema""")))))))))))</f>
        <v>Moderada</v>
      </c>
      <c r="AH11" s="20" t="s">
        <v>28</v>
      </c>
      <c r="AI11" s="20" t="s">
        <v>27</v>
      </c>
      <c r="AJ11" s="20" t="s">
        <v>29</v>
      </c>
      <c r="AK11" s="20" t="s">
        <v>26</v>
      </c>
    </row>
    <row r="12" spans="2:39" s="20" customFormat="1" ht="38.25" x14ac:dyDescent="0.2">
      <c r="B12" s="56"/>
      <c r="C12" s="41" t="s">
        <v>93</v>
      </c>
      <c r="D12" s="25" t="s">
        <v>64</v>
      </c>
      <c r="E12" s="25" t="s">
        <v>65</v>
      </c>
      <c r="F12" s="18" t="s">
        <v>14</v>
      </c>
      <c r="G12" s="19">
        <v>3</v>
      </c>
      <c r="H12" s="18" t="s">
        <v>29</v>
      </c>
      <c r="I12" s="19">
        <v>10</v>
      </c>
      <c r="J12" s="19">
        <v>30</v>
      </c>
      <c r="K12" s="19" t="s">
        <v>41</v>
      </c>
      <c r="L12" s="19">
        <v>85</v>
      </c>
      <c r="M12" s="18" t="s">
        <v>13</v>
      </c>
      <c r="N12" s="19">
        <v>2</v>
      </c>
      <c r="O12" s="18" t="s">
        <v>29</v>
      </c>
      <c r="P12" s="19">
        <v>10</v>
      </c>
      <c r="Q12" s="19">
        <v>20</v>
      </c>
      <c r="R12" s="19" t="s">
        <v>37</v>
      </c>
    </row>
    <row r="13" spans="2:39" s="20" customFormat="1" ht="51" x14ac:dyDescent="0.2">
      <c r="B13" s="55"/>
      <c r="C13" s="39" t="str">
        <f>'[1]DEFINICION RIESGO'!B7</f>
        <v>indebida planeacion en la actividad contractual</v>
      </c>
      <c r="D13" s="26" t="str">
        <f>'[1]DEFINICION RIESGO'!I7</f>
        <v>falta de planeación en la etapa precontractual</v>
      </c>
      <c r="E13" s="26" t="str">
        <f>'[1]DEFINICION RIESGO'!J7</f>
        <v>demora en la ejecuion del contrato con posibles sobrecostos por variaciones monetarias y el mercado por prolongacion del termino de ejecución.</v>
      </c>
      <c r="F13" s="18" t="s">
        <v>13</v>
      </c>
      <c r="G13" s="19">
        <f>IF(F13="Rara vez",1,IF(F13="Improbable",2,IF(F13="Posible",3,IF(F13="Probable",4,IF(F13="Casi seguro",5,"")))))</f>
        <v>2</v>
      </c>
      <c r="H13" s="18" t="s">
        <v>26</v>
      </c>
      <c r="I13" s="19">
        <f>IF(H13="Moderado",5,IF(H13="Mayor",10,IF(H13="Catastrofico",20,"")))</f>
        <v>20</v>
      </c>
      <c r="J13" s="19">
        <f>IFERROR(G13*I13, "")</f>
        <v>40</v>
      </c>
      <c r="K13" s="19" t="str">
        <f>IF(J13=5,"Baja",IF(J13=10,"Baja",IF(J13=15,"Moderada",IF(J13=20,"Moderada",IF(J13=25,"Moderada",IF(J13=30,"Alta",IF(J13=40,"Alta",IF(J13=50,"Alta",IF(J13=60,"Extrema",IF(J13=80,"Extrema",IF(J13=100,"Extrema""")))))))))))</f>
        <v>Alta</v>
      </c>
      <c r="L13" s="19">
        <f>[1]CONTROLES!G52</f>
        <v>90</v>
      </c>
      <c r="M13" s="18" t="s">
        <v>13</v>
      </c>
      <c r="N13" s="19">
        <f>IF(M13="Rara vez",1,IF(M13="Improbable",2,IF(M13="Posible",3,IF(M13="Probable",4,IF(M13="Casi seguro",5,"")))))</f>
        <v>2</v>
      </c>
      <c r="O13" s="18" t="s">
        <v>29</v>
      </c>
      <c r="P13" s="19">
        <f>IF(O13="Moderado",5,IF(O13="Mayor",10,IF(O13="Catastrofico",20,"")))</f>
        <v>10</v>
      </c>
      <c r="Q13" s="19">
        <f>IFERROR(N13*P13, "")</f>
        <v>20</v>
      </c>
      <c r="R13" s="19" t="str">
        <f>IF(Q13=5,"Baja",IF(Q13=10,"Baja",IF(Q13=15,"Moderada",IF(Q13=20,"Moderada",IF(Q13=25,"Moderada",IF(Q13=30,"Alta",IF(Q13=40,"Alta",IF(Q13=50,"Alta",IF(Q13=60,"Extrema",IF(Q13=80,"Extrema",IF(Q13=100,"Extrema""")))))))))))</f>
        <v>Moderada</v>
      </c>
      <c r="AI13" s="20">
        <v>5</v>
      </c>
      <c r="AJ13" s="20">
        <v>10</v>
      </c>
      <c r="AK13" s="20">
        <v>20</v>
      </c>
    </row>
    <row r="14" spans="2:39" s="20" customFormat="1" ht="75" customHeight="1" x14ac:dyDescent="0.2">
      <c r="B14" s="80" t="s">
        <v>30</v>
      </c>
      <c r="C14" s="42" t="s">
        <v>102</v>
      </c>
      <c r="D14" s="35" t="s">
        <v>103</v>
      </c>
      <c r="E14" s="35" t="s">
        <v>104</v>
      </c>
      <c r="F14" s="32" t="s">
        <v>15</v>
      </c>
      <c r="G14" s="33">
        <v>4</v>
      </c>
      <c r="H14" s="32" t="s">
        <v>27</v>
      </c>
      <c r="I14" s="33">
        <v>5</v>
      </c>
      <c r="J14" s="33">
        <v>20</v>
      </c>
      <c r="K14" s="33" t="s">
        <v>37</v>
      </c>
      <c r="L14" s="33">
        <v>80</v>
      </c>
      <c r="M14" s="32" t="s">
        <v>13</v>
      </c>
      <c r="N14" s="33">
        <v>2</v>
      </c>
      <c r="O14" s="32" t="s">
        <v>29</v>
      </c>
      <c r="P14" s="33">
        <v>10</v>
      </c>
      <c r="Q14" s="33">
        <v>20</v>
      </c>
      <c r="R14" s="33" t="s">
        <v>37</v>
      </c>
    </row>
    <row r="15" spans="2:39" s="20" customFormat="1" ht="63.75" x14ac:dyDescent="0.2">
      <c r="B15" s="82"/>
      <c r="C15" s="40" t="s">
        <v>32</v>
      </c>
      <c r="D15" s="25" t="s">
        <v>33</v>
      </c>
      <c r="E15" s="25" t="s">
        <v>31</v>
      </c>
      <c r="F15" s="18" t="s">
        <v>15</v>
      </c>
      <c r="G15" s="19">
        <v>4</v>
      </c>
      <c r="H15" s="18" t="s">
        <v>26</v>
      </c>
      <c r="I15" s="19">
        <v>20</v>
      </c>
      <c r="J15" s="19">
        <v>80</v>
      </c>
      <c r="K15" s="19" t="s">
        <v>86</v>
      </c>
      <c r="L15" s="19">
        <v>70</v>
      </c>
      <c r="M15" s="18" t="s">
        <v>15</v>
      </c>
      <c r="N15" s="19">
        <v>4</v>
      </c>
      <c r="O15" s="18" t="s">
        <v>29</v>
      </c>
      <c r="P15" s="19">
        <v>10</v>
      </c>
      <c r="Q15" s="19">
        <v>40</v>
      </c>
      <c r="R15" s="19" t="s">
        <v>41</v>
      </c>
    </row>
    <row r="16" spans="2:39" s="20" customFormat="1" ht="89.25" x14ac:dyDescent="0.2">
      <c r="B16" s="54" t="s">
        <v>34</v>
      </c>
      <c r="C16" s="39" t="s">
        <v>96</v>
      </c>
      <c r="D16" s="26" t="s">
        <v>35</v>
      </c>
      <c r="E16" s="26" t="s">
        <v>36</v>
      </c>
      <c r="F16" s="18" t="s">
        <v>14</v>
      </c>
      <c r="G16" s="19">
        <v>3</v>
      </c>
      <c r="H16" s="18" t="s">
        <v>26</v>
      </c>
      <c r="I16" s="19">
        <v>20</v>
      </c>
      <c r="J16" s="19">
        <v>60</v>
      </c>
      <c r="K16" s="19" t="s">
        <v>86</v>
      </c>
      <c r="L16" s="19">
        <v>80</v>
      </c>
      <c r="M16" s="18" t="s">
        <v>14</v>
      </c>
      <c r="N16" s="19">
        <v>3</v>
      </c>
      <c r="O16" s="18" t="s">
        <v>27</v>
      </c>
      <c r="P16" s="19">
        <v>5</v>
      </c>
      <c r="Q16" s="19">
        <v>15</v>
      </c>
      <c r="R16" s="19" t="s">
        <v>37</v>
      </c>
    </row>
    <row r="17" spans="2:18" s="20" customFormat="1" ht="63.75" x14ac:dyDescent="0.2">
      <c r="B17" s="55"/>
      <c r="C17" s="39" t="s">
        <v>38</v>
      </c>
      <c r="D17" s="26" t="s">
        <v>39</v>
      </c>
      <c r="E17" s="26" t="s">
        <v>40</v>
      </c>
      <c r="F17" s="18" t="s">
        <v>14</v>
      </c>
      <c r="G17" s="19">
        <v>3</v>
      </c>
      <c r="H17" s="18" t="s">
        <v>26</v>
      </c>
      <c r="I17" s="19">
        <v>20</v>
      </c>
      <c r="J17" s="19">
        <v>60</v>
      </c>
      <c r="K17" s="19" t="s">
        <v>86</v>
      </c>
      <c r="L17" s="19">
        <v>95</v>
      </c>
      <c r="M17" s="18" t="s">
        <v>14</v>
      </c>
      <c r="N17" s="19">
        <v>3</v>
      </c>
      <c r="O17" s="18" t="s">
        <v>27</v>
      </c>
      <c r="P17" s="19">
        <v>5</v>
      </c>
      <c r="Q17" s="19">
        <v>15</v>
      </c>
      <c r="R17" s="19" t="s">
        <v>37</v>
      </c>
    </row>
    <row r="18" spans="2:18" s="20" customFormat="1" ht="63.75" x14ac:dyDescent="0.2">
      <c r="B18" s="28" t="s">
        <v>117</v>
      </c>
      <c r="C18" s="39" t="s">
        <v>87</v>
      </c>
      <c r="D18" s="26" t="s">
        <v>88</v>
      </c>
      <c r="E18" s="26" t="s">
        <v>42</v>
      </c>
      <c r="F18" s="18" t="s">
        <v>15</v>
      </c>
      <c r="G18" s="19">
        <v>4</v>
      </c>
      <c r="H18" s="18" t="s">
        <v>29</v>
      </c>
      <c r="I18" s="19">
        <v>10</v>
      </c>
      <c r="J18" s="19">
        <v>40</v>
      </c>
      <c r="K18" s="19" t="s">
        <v>41</v>
      </c>
      <c r="L18" s="19">
        <v>90</v>
      </c>
      <c r="M18" s="18" t="s">
        <v>13</v>
      </c>
      <c r="N18" s="19">
        <v>2</v>
      </c>
      <c r="O18" s="18" t="s">
        <v>29</v>
      </c>
      <c r="P18" s="19">
        <v>10</v>
      </c>
      <c r="Q18" s="19">
        <v>20</v>
      </c>
      <c r="R18" s="19" t="s">
        <v>37</v>
      </c>
    </row>
    <row r="19" spans="2:18" s="20" customFormat="1" ht="63" customHeight="1" x14ac:dyDescent="0.2">
      <c r="B19" s="80" t="s">
        <v>116</v>
      </c>
      <c r="C19" s="42" t="s">
        <v>51</v>
      </c>
      <c r="D19" s="36" t="s">
        <v>52</v>
      </c>
      <c r="E19" s="35" t="s">
        <v>53</v>
      </c>
      <c r="F19" s="32" t="s">
        <v>14</v>
      </c>
      <c r="G19" s="33">
        <v>3</v>
      </c>
      <c r="H19" s="32" t="s">
        <v>29</v>
      </c>
      <c r="I19" s="33">
        <v>10</v>
      </c>
      <c r="J19" s="33">
        <v>30</v>
      </c>
      <c r="K19" s="33" t="s">
        <v>41</v>
      </c>
      <c r="L19" s="33">
        <v>80</v>
      </c>
      <c r="M19" s="32" t="s">
        <v>14</v>
      </c>
      <c r="N19" s="33">
        <v>3</v>
      </c>
      <c r="O19" s="32" t="s">
        <v>27</v>
      </c>
      <c r="P19" s="33">
        <v>5</v>
      </c>
      <c r="Q19" s="33">
        <v>15</v>
      </c>
      <c r="R19" s="33" t="s">
        <v>37</v>
      </c>
    </row>
    <row r="20" spans="2:18" s="20" customFormat="1" ht="90.75" customHeight="1" x14ac:dyDescent="0.2">
      <c r="B20" s="82"/>
      <c r="C20" s="41" t="s">
        <v>44</v>
      </c>
      <c r="D20" s="25" t="s">
        <v>45</v>
      </c>
      <c r="E20" s="25" t="s">
        <v>46</v>
      </c>
      <c r="F20" s="18" t="s">
        <v>13</v>
      </c>
      <c r="G20" s="19">
        <v>2</v>
      </c>
      <c r="H20" s="18" t="s">
        <v>26</v>
      </c>
      <c r="I20" s="19">
        <v>20</v>
      </c>
      <c r="J20" s="19">
        <v>40</v>
      </c>
      <c r="K20" s="19" t="s">
        <v>41</v>
      </c>
      <c r="L20" s="19">
        <v>0</v>
      </c>
      <c r="M20" s="18" t="s">
        <v>13</v>
      </c>
      <c r="N20" s="19">
        <v>2</v>
      </c>
      <c r="O20" s="18" t="s">
        <v>27</v>
      </c>
      <c r="P20" s="19">
        <v>5</v>
      </c>
      <c r="Q20" s="19">
        <v>10</v>
      </c>
      <c r="R20" s="19" t="s">
        <v>27</v>
      </c>
    </row>
    <row r="21" spans="2:18" s="20" customFormat="1" ht="174" customHeight="1" x14ac:dyDescent="0.2">
      <c r="B21" s="80" t="s">
        <v>114</v>
      </c>
      <c r="C21" s="41" t="s">
        <v>47</v>
      </c>
      <c r="D21" s="25" t="s">
        <v>48</v>
      </c>
      <c r="E21" s="25" t="s">
        <v>49</v>
      </c>
      <c r="F21" s="18" t="s">
        <v>14</v>
      </c>
      <c r="G21" s="19">
        <v>3</v>
      </c>
      <c r="H21" s="18" t="s">
        <v>29</v>
      </c>
      <c r="I21" s="19">
        <v>10</v>
      </c>
      <c r="J21" s="19">
        <v>30</v>
      </c>
      <c r="K21" s="19" t="s">
        <v>41</v>
      </c>
      <c r="L21" s="19">
        <v>70</v>
      </c>
      <c r="M21" s="18" t="s">
        <v>13</v>
      </c>
      <c r="N21" s="19">
        <v>2</v>
      </c>
      <c r="O21" s="18" t="s">
        <v>29</v>
      </c>
      <c r="P21" s="19">
        <v>10</v>
      </c>
      <c r="Q21" s="19">
        <v>20</v>
      </c>
      <c r="R21" s="19" t="s">
        <v>37</v>
      </c>
    </row>
    <row r="22" spans="2:18" s="20" customFormat="1" ht="64.5" customHeight="1" x14ac:dyDescent="0.2">
      <c r="B22" s="81"/>
      <c r="C22" s="40" t="s">
        <v>83</v>
      </c>
      <c r="D22" s="17" t="s">
        <v>84</v>
      </c>
      <c r="E22" s="25" t="s">
        <v>85</v>
      </c>
      <c r="F22" s="18" t="s">
        <v>15</v>
      </c>
      <c r="G22" s="19">
        <v>4</v>
      </c>
      <c r="H22" s="18" t="s">
        <v>29</v>
      </c>
      <c r="I22" s="19">
        <v>10</v>
      </c>
      <c r="J22" s="19">
        <v>40</v>
      </c>
      <c r="K22" s="19" t="s">
        <v>41</v>
      </c>
      <c r="L22" s="19">
        <v>75</v>
      </c>
      <c r="M22" s="18" t="s">
        <v>14</v>
      </c>
      <c r="N22" s="19">
        <v>3</v>
      </c>
      <c r="O22" s="18" t="s">
        <v>29</v>
      </c>
      <c r="P22" s="19">
        <v>10</v>
      </c>
      <c r="Q22" s="19">
        <v>30</v>
      </c>
      <c r="R22" s="19" t="s">
        <v>41</v>
      </c>
    </row>
    <row r="23" spans="2:18" s="20" customFormat="1" ht="79.5" customHeight="1" x14ac:dyDescent="0.2">
      <c r="B23" s="81"/>
      <c r="C23" s="41" t="s">
        <v>54</v>
      </c>
      <c r="D23" s="25" t="s">
        <v>55</v>
      </c>
      <c r="E23" s="25" t="s">
        <v>56</v>
      </c>
      <c r="F23" s="18" t="s">
        <v>13</v>
      </c>
      <c r="G23" s="19">
        <v>2</v>
      </c>
      <c r="H23" s="18" t="s">
        <v>26</v>
      </c>
      <c r="I23" s="19">
        <v>20</v>
      </c>
      <c r="J23" s="19">
        <v>40</v>
      </c>
      <c r="K23" s="19" t="s">
        <v>41</v>
      </c>
      <c r="L23" s="19">
        <v>70</v>
      </c>
      <c r="M23" s="18" t="s">
        <v>12</v>
      </c>
      <c r="N23" s="19">
        <v>1</v>
      </c>
      <c r="O23" s="18" t="s">
        <v>26</v>
      </c>
      <c r="P23" s="19">
        <v>20</v>
      </c>
      <c r="Q23" s="19">
        <v>20</v>
      </c>
      <c r="R23" s="19" t="s">
        <v>37</v>
      </c>
    </row>
    <row r="24" spans="2:18" s="20" customFormat="1" ht="60" customHeight="1" x14ac:dyDescent="0.2">
      <c r="B24" s="82"/>
      <c r="C24" s="41" t="s">
        <v>90</v>
      </c>
      <c r="D24" s="25" t="s">
        <v>57</v>
      </c>
      <c r="E24" s="25" t="s">
        <v>58</v>
      </c>
      <c r="F24" s="18" t="s">
        <v>14</v>
      </c>
      <c r="G24" s="19">
        <v>3</v>
      </c>
      <c r="H24" s="18" t="s">
        <v>29</v>
      </c>
      <c r="I24" s="19">
        <v>10</v>
      </c>
      <c r="J24" s="19">
        <v>30</v>
      </c>
      <c r="K24" s="19" t="s">
        <v>41</v>
      </c>
      <c r="L24" s="19">
        <v>55</v>
      </c>
      <c r="M24" s="18" t="s">
        <v>13</v>
      </c>
      <c r="N24" s="19">
        <v>2</v>
      </c>
      <c r="O24" s="18" t="s">
        <v>29</v>
      </c>
      <c r="P24" s="19">
        <v>10</v>
      </c>
      <c r="Q24" s="19">
        <v>20</v>
      </c>
      <c r="R24" s="19" t="s">
        <v>37</v>
      </c>
    </row>
    <row r="25" spans="2:18" s="20" customFormat="1" ht="51" x14ac:dyDescent="0.2">
      <c r="B25" s="80" t="s">
        <v>118</v>
      </c>
      <c r="C25" s="41" t="s">
        <v>91</v>
      </c>
      <c r="D25" s="25" t="s">
        <v>92</v>
      </c>
      <c r="E25" s="25" t="s">
        <v>62</v>
      </c>
      <c r="F25" s="18" t="s">
        <v>15</v>
      </c>
      <c r="G25" s="19">
        <v>4</v>
      </c>
      <c r="H25" s="18" t="s">
        <v>29</v>
      </c>
      <c r="I25" s="19">
        <v>10</v>
      </c>
      <c r="J25" s="19">
        <v>40</v>
      </c>
      <c r="K25" s="19" t="s">
        <v>41</v>
      </c>
      <c r="L25" s="19">
        <v>90</v>
      </c>
      <c r="M25" s="18" t="s">
        <v>13</v>
      </c>
      <c r="N25" s="19">
        <v>2</v>
      </c>
      <c r="O25" s="18" t="s">
        <v>29</v>
      </c>
      <c r="P25" s="19">
        <v>10</v>
      </c>
      <c r="Q25" s="19">
        <v>20</v>
      </c>
      <c r="R25" s="19" t="s">
        <v>37</v>
      </c>
    </row>
    <row r="26" spans="2:18" s="20" customFormat="1" ht="84.75" customHeight="1" x14ac:dyDescent="0.2">
      <c r="B26" s="81"/>
      <c r="C26" s="41" t="s">
        <v>94</v>
      </c>
      <c r="D26" s="25" t="s">
        <v>95</v>
      </c>
      <c r="E26" s="25" t="s">
        <v>43</v>
      </c>
      <c r="F26" s="18" t="s">
        <v>14</v>
      </c>
      <c r="G26" s="19">
        <v>3</v>
      </c>
      <c r="H26" s="18" t="s">
        <v>26</v>
      </c>
      <c r="I26" s="19">
        <v>20</v>
      </c>
      <c r="J26" s="19">
        <v>60</v>
      </c>
      <c r="K26" s="19" t="s">
        <v>86</v>
      </c>
      <c r="L26" s="19">
        <v>80</v>
      </c>
      <c r="M26" s="18" t="s">
        <v>14</v>
      </c>
      <c r="N26" s="19">
        <v>3</v>
      </c>
      <c r="O26" s="18" t="s">
        <v>27</v>
      </c>
      <c r="P26" s="19">
        <v>5</v>
      </c>
      <c r="Q26" s="19">
        <v>15</v>
      </c>
      <c r="R26" s="19" t="s">
        <v>37</v>
      </c>
    </row>
    <row r="27" spans="2:18" s="20" customFormat="1" ht="81.75" customHeight="1" x14ac:dyDescent="0.2">
      <c r="B27" s="81"/>
      <c r="C27" s="39" t="s">
        <v>97</v>
      </c>
      <c r="D27" s="26" t="s">
        <v>98</v>
      </c>
      <c r="E27" s="26" t="s">
        <v>72</v>
      </c>
      <c r="F27" s="18" t="s">
        <v>14</v>
      </c>
      <c r="G27" s="19">
        <v>3</v>
      </c>
      <c r="H27" s="18" t="s">
        <v>29</v>
      </c>
      <c r="I27" s="19">
        <v>10</v>
      </c>
      <c r="J27" s="19">
        <v>30</v>
      </c>
      <c r="K27" s="19" t="s">
        <v>41</v>
      </c>
      <c r="L27" s="19">
        <v>90</v>
      </c>
      <c r="M27" s="18" t="s">
        <v>14</v>
      </c>
      <c r="N27" s="19">
        <v>3</v>
      </c>
      <c r="O27" s="18" t="s">
        <v>27</v>
      </c>
      <c r="P27" s="19">
        <v>5</v>
      </c>
      <c r="Q27" s="19">
        <v>15</v>
      </c>
      <c r="R27" s="19" t="s">
        <v>37</v>
      </c>
    </row>
    <row r="28" spans="2:18" s="20" customFormat="1" ht="85.5" customHeight="1" x14ac:dyDescent="0.2">
      <c r="B28" s="82"/>
      <c r="C28" s="39" t="s">
        <v>99</v>
      </c>
      <c r="D28" s="26" t="s">
        <v>100</v>
      </c>
      <c r="E28" s="26" t="s">
        <v>72</v>
      </c>
      <c r="F28" s="18" t="s">
        <v>13</v>
      </c>
      <c r="G28" s="19">
        <v>2</v>
      </c>
      <c r="H28" s="18" t="s">
        <v>26</v>
      </c>
      <c r="I28" s="19">
        <v>20</v>
      </c>
      <c r="J28" s="19">
        <v>40</v>
      </c>
      <c r="K28" s="19" t="s">
        <v>41</v>
      </c>
      <c r="L28" s="19">
        <v>95</v>
      </c>
      <c r="M28" s="18" t="s">
        <v>13</v>
      </c>
      <c r="N28" s="19">
        <v>2</v>
      </c>
      <c r="O28" s="18" t="s">
        <v>29</v>
      </c>
      <c r="P28" s="19">
        <v>10</v>
      </c>
      <c r="Q28" s="19">
        <v>20</v>
      </c>
      <c r="R28" s="19" t="s">
        <v>37</v>
      </c>
    </row>
    <row r="30" spans="2:18" x14ac:dyDescent="0.25">
      <c r="B30" s="48"/>
    </row>
    <row r="31" spans="2:18" x14ac:dyDescent="0.25">
      <c r="B31" s="48"/>
    </row>
    <row r="32" spans="2:18" x14ac:dyDescent="0.25">
      <c r="B32" s="48"/>
    </row>
    <row r="33" spans="2:2" x14ac:dyDescent="0.25">
      <c r="B33" s="48"/>
    </row>
    <row r="34" spans="2:2" x14ac:dyDescent="0.25">
      <c r="B34" s="48"/>
    </row>
    <row r="35" spans="2:2" x14ac:dyDescent="0.25">
      <c r="B35" s="48"/>
    </row>
    <row r="36" spans="2:2" x14ac:dyDescent="0.25">
      <c r="B36" s="48"/>
    </row>
    <row r="37" spans="2:2" x14ac:dyDescent="0.25">
      <c r="B37" s="48"/>
    </row>
    <row r="38" spans="2:2" x14ac:dyDescent="0.25">
      <c r="B38" s="48"/>
    </row>
    <row r="39" spans="2:2" x14ac:dyDescent="0.25">
      <c r="B39" s="48"/>
    </row>
    <row r="40" spans="2:2" x14ac:dyDescent="0.25">
      <c r="B40" s="48"/>
    </row>
    <row r="41" spans="2:2" x14ac:dyDescent="0.25">
      <c r="B41" s="48"/>
    </row>
    <row r="42" spans="2:2" x14ac:dyDescent="0.25">
      <c r="B42" s="48"/>
    </row>
  </sheetData>
  <mergeCells count="17">
    <mergeCell ref="B25:B28"/>
    <mergeCell ref="B9:B13"/>
    <mergeCell ref="B16:B17"/>
    <mergeCell ref="B19:B20"/>
    <mergeCell ref="B14:B15"/>
    <mergeCell ref="B21:B24"/>
    <mergeCell ref="C3:R3"/>
    <mergeCell ref="B4:E4"/>
    <mergeCell ref="F4:R4"/>
    <mergeCell ref="B5:B7"/>
    <mergeCell ref="C5:C7"/>
    <mergeCell ref="D5:D7"/>
    <mergeCell ref="E5:E7"/>
    <mergeCell ref="F5:K5"/>
    <mergeCell ref="L5:R5"/>
    <mergeCell ref="F6:K6"/>
    <mergeCell ref="L6:R6"/>
  </mergeCells>
  <conditionalFormatting sqref="L8 K8:K28 R8:R28">
    <cfRule type="containsText" dxfId="311" priority="328" operator="containsText" text="Extrema">
      <formula>NOT(ISERROR(SEARCH("Extrema",K8)))</formula>
    </cfRule>
  </conditionalFormatting>
  <conditionalFormatting sqref="L8 K8:K28 R8:R28">
    <cfRule type="containsText" dxfId="310" priority="321" operator="containsText" text="Baja">
      <formula>NOT(ISERROR(SEARCH("Baja",K8)))</formula>
    </cfRule>
    <cfRule type="containsText" dxfId="309" priority="322" operator="containsText" text="Moderada">
      <formula>NOT(ISERROR(SEARCH("Moderada",K8)))</formula>
    </cfRule>
    <cfRule type="containsText" dxfId="308" priority="323" operator="containsText" text="Moderado">
      <formula>NOT(ISERROR(SEARCH("Moderado",K8)))</formula>
    </cfRule>
    <cfRule type="containsText" dxfId="307" priority="324" operator="containsText" text="Moderado">
      <formula>NOT(ISERROR(SEARCH("Moderado",K8)))</formula>
    </cfRule>
    <cfRule type="containsText" dxfId="306" priority="325" operator="containsText" text="Alt">
      <formula>NOT(ISERROR(SEARCH("Alt",K8)))</formula>
    </cfRule>
    <cfRule type="containsText" dxfId="305" priority="326" operator="containsText" text="Alta">
      <formula>NOT(ISERROR(SEARCH("Alta",K8)))</formula>
    </cfRule>
    <cfRule type="containsText" dxfId="304" priority="327" operator="containsText" text="Extrema&quot;">
      <formula>NOT(ISERROR(SEARCH("Extrema""",K8)))</formula>
    </cfRule>
  </conditionalFormatting>
  <dataValidations count="3">
    <dataValidation type="list" allowBlank="1" showInputMessage="1" showErrorMessage="1" sqref="O21:O28 H21:H28 H8:H19 O8:O19">
      <formula1>$AQ$11:$AS$11</formula1>
    </dataValidation>
    <dataValidation type="list" allowBlank="1" showInputMessage="1" showErrorMessage="1" sqref="H20 O20">
      <formula1>#REF!</formula1>
    </dataValidation>
    <dataValidation type="list" allowBlank="1" showInputMessage="1" showErrorMessage="1" sqref="M8:M28 F8:F28">
      <formula1>$AQ$6:$AU$6</formula1>
    </dataValidation>
  </dataValidations>
  <pageMargins left="0.7" right="0.7" top="0.75" bottom="0.75" header="0.3" footer="0.3"/>
  <pageSetup paperSize="9" scale="3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34"/>
  <sheetViews>
    <sheetView view="pageBreakPreview" zoomScale="25" zoomScaleNormal="25" zoomScaleSheetLayoutView="25" workbookViewId="0">
      <selection activeCell="M8" sqref="M8"/>
    </sheetView>
  </sheetViews>
  <sheetFormatPr baseColWidth="10" defaultColWidth="10.85546875" defaultRowHeight="15" x14ac:dyDescent="0.25"/>
  <cols>
    <col min="1" max="1" width="7.7109375" style="2" customWidth="1"/>
    <col min="2" max="2" width="31.140625" style="2" customWidth="1"/>
    <col min="3" max="3" width="32.7109375" style="2" customWidth="1"/>
    <col min="4" max="4" width="40.7109375" style="2" customWidth="1"/>
    <col min="5" max="5" width="35.42578125" style="2" customWidth="1"/>
    <col min="6" max="6" width="11" style="2" customWidth="1"/>
    <col min="7" max="7" width="7" style="2" customWidth="1"/>
    <col min="8" max="8" width="14.42578125" style="2" customWidth="1"/>
    <col min="9" max="10" width="7" style="2" customWidth="1"/>
    <col min="11" max="11" width="13.5703125" style="2" customWidth="1"/>
    <col min="12" max="12" width="15" style="2" customWidth="1"/>
    <col min="13" max="13" width="11.28515625" style="2" customWidth="1"/>
    <col min="14" max="14" width="6.7109375" style="2" customWidth="1"/>
    <col min="15" max="15" width="12.140625" style="2" customWidth="1"/>
    <col min="16" max="17" width="7.42578125" style="2" customWidth="1"/>
    <col min="18" max="18" width="11.42578125" style="2" customWidth="1"/>
    <col min="19" max="16384" width="10.85546875" style="2"/>
  </cols>
  <sheetData>
    <row r="1" spans="2:39" ht="9.75" customHeight="1" x14ac:dyDescent="0.25"/>
    <row r="2" spans="2:39" hidden="1" x14ac:dyDescent="0.25"/>
    <row r="3" spans="2:39" ht="56.25" customHeight="1" x14ac:dyDescent="0.25">
      <c r="B3" s="1"/>
      <c r="C3" s="60" t="s">
        <v>105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2:39" ht="18.75" x14ac:dyDescent="0.25">
      <c r="B4" s="62" t="s">
        <v>3</v>
      </c>
      <c r="C4" s="63"/>
      <c r="D4" s="63"/>
      <c r="E4" s="64"/>
      <c r="F4" s="65" t="s">
        <v>4</v>
      </c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2:39" ht="15" customHeight="1" x14ac:dyDescent="0.25">
      <c r="B5" s="66" t="s">
        <v>0</v>
      </c>
      <c r="C5" s="66" t="s">
        <v>5</v>
      </c>
      <c r="D5" s="66" t="s">
        <v>6</v>
      </c>
      <c r="E5" s="67" t="s">
        <v>1</v>
      </c>
      <c r="F5" s="70" t="s">
        <v>7</v>
      </c>
      <c r="G5" s="70"/>
      <c r="H5" s="70"/>
      <c r="I5" s="70"/>
      <c r="J5" s="70"/>
      <c r="K5" s="70"/>
      <c r="L5" s="83" t="s">
        <v>8</v>
      </c>
      <c r="M5" s="83"/>
      <c r="N5" s="83"/>
      <c r="O5" s="83"/>
      <c r="P5" s="83"/>
      <c r="Q5" s="83"/>
      <c r="R5" s="83"/>
    </row>
    <row r="6" spans="2:39" x14ac:dyDescent="0.25">
      <c r="B6" s="66"/>
      <c r="C6" s="66"/>
      <c r="D6" s="66"/>
      <c r="E6" s="68"/>
      <c r="F6" s="72" t="s">
        <v>9</v>
      </c>
      <c r="G6" s="73"/>
      <c r="H6" s="73"/>
      <c r="I6" s="73"/>
      <c r="J6" s="73"/>
      <c r="K6" s="74"/>
      <c r="L6" s="86" t="s">
        <v>10</v>
      </c>
      <c r="M6" s="87"/>
      <c r="N6" s="87"/>
      <c r="O6" s="87"/>
      <c r="P6" s="87"/>
      <c r="Q6" s="87"/>
      <c r="R6" s="88"/>
      <c r="AH6" s="2" t="s">
        <v>11</v>
      </c>
      <c r="AI6" s="2" t="s">
        <v>12</v>
      </c>
      <c r="AJ6" s="2" t="s">
        <v>13</v>
      </c>
      <c r="AK6" s="2" t="s">
        <v>14</v>
      </c>
      <c r="AL6" s="2" t="s">
        <v>15</v>
      </c>
      <c r="AM6" s="2" t="s">
        <v>16</v>
      </c>
    </row>
    <row r="7" spans="2:39" ht="102" customHeight="1" x14ac:dyDescent="0.25">
      <c r="B7" s="66"/>
      <c r="C7" s="66"/>
      <c r="D7" s="66"/>
      <c r="E7" s="69"/>
      <c r="F7" s="22" t="s">
        <v>17</v>
      </c>
      <c r="G7" s="22" t="s">
        <v>18</v>
      </c>
      <c r="H7" s="22" t="s">
        <v>19</v>
      </c>
      <c r="I7" s="22" t="s">
        <v>18</v>
      </c>
      <c r="J7" s="22" t="s">
        <v>20</v>
      </c>
      <c r="K7" s="22" t="s">
        <v>21</v>
      </c>
      <c r="L7" s="52" t="s">
        <v>22</v>
      </c>
      <c r="M7" s="53" t="s">
        <v>17</v>
      </c>
      <c r="N7" s="53" t="s">
        <v>23</v>
      </c>
      <c r="O7" s="53" t="s">
        <v>19</v>
      </c>
      <c r="P7" s="53" t="s">
        <v>23</v>
      </c>
      <c r="Q7" s="53" t="s">
        <v>24</v>
      </c>
      <c r="R7" s="53" t="s">
        <v>25</v>
      </c>
      <c r="AI7" s="2">
        <v>1</v>
      </c>
      <c r="AJ7" s="2">
        <v>2</v>
      </c>
      <c r="AK7" s="2">
        <v>3</v>
      </c>
      <c r="AL7" s="2">
        <v>4</v>
      </c>
      <c r="AM7" s="2">
        <v>5</v>
      </c>
    </row>
    <row r="8" spans="2:39" ht="57" customHeight="1" x14ac:dyDescent="0.25">
      <c r="B8" s="89" t="s">
        <v>119</v>
      </c>
      <c r="C8" s="10" t="str">
        <f>'[1]DEFINICION RIESGO'!B4</f>
        <v>vulneracion a principios de la contratacion publica</v>
      </c>
      <c r="D8" s="10" t="str">
        <f>'[1]DEFINICION RIESGO'!I4</f>
        <v>* desconocimiento normativo 
* ausencia de capacitacion del personal.</v>
      </c>
      <c r="E8" s="10" t="str">
        <f>'[1]DEFINICION RIESGO'!J4</f>
        <v xml:space="preserve">* Investigaciones y sanciones disciplinarias, penales y fiscales </v>
      </c>
      <c r="F8" s="11" t="s">
        <v>14</v>
      </c>
      <c r="G8" s="12">
        <f>IF(F8="Rara vez",1,IF(F8="Improbable",2,IF(F8="Posible",3,IF(F8="Probable",4,IF(F8="Casi seguro",5,"")))))</f>
        <v>3</v>
      </c>
      <c r="H8" s="11" t="s">
        <v>26</v>
      </c>
      <c r="I8" s="12">
        <f>IF(H8="Moderado",5,IF(H8="Mayor",10,IF(H8="Catastrofico",20,"")))</f>
        <v>20</v>
      </c>
      <c r="J8" s="12">
        <f>IFERROR(G8*I8, "")</f>
        <v>60</v>
      </c>
      <c r="K8" s="12" t="str">
        <f>IF(J8=5,"Baja",IF(J8=10,"Baja",IF(J8=15,"Moderada",IF(J8=20,"Moderada",IF(J8=25,"Moderada",IF(J8=30,"Alta",IF(J8=40,"Alta",IF(J8=50,"Alta",IF(J8=60,"Extrema",IF(J8=80,"Extrema",IF(J8=100,"Extrema""")))))))))))</f>
        <v>Extrema</v>
      </c>
      <c r="L8" s="12">
        <f>[1]CONTROLES!G19</f>
        <v>95</v>
      </c>
      <c r="M8" s="11" t="s">
        <v>12</v>
      </c>
      <c r="N8" s="12">
        <f>IF(M8="Rara vez",1,IF(M8="Improbable",2,IF(M8="Posible",3,IF(M8="Probable",4,IF(M8="Casi seguro",5,"")))))</f>
        <v>1</v>
      </c>
      <c r="O8" s="11" t="s">
        <v>26</v>
      </c>
      <c r="P8" s="12">
        <f>IF(O8="Moderado",5,IF(O8="Mayor",10,IF(O8="Catastrofico",20,"")))</f>
        <v>20</v>
      </c>
      <c r="Q8" s="12">
        <f>IFERROR(N8*P8, "")</f>
        <v>20</v>
      </c>
      <c r="R8" s="12" t="str">
        <f>IF(Q8=5,"Baja",IF(Q8=10,"Baja",IF(Q8=15,"Moderada",IF(Q8=20,"Moderada",IF(Q8=25,"Moderada",IF(Q8=30,"Alta",IF(Q8=40,"Alta",IF(Q8=50,"Alta",IF(Q8=60,"Extrema",IF(Q8=80,"Extrema",IF(Q8=100,"Extrema""")))))))))))</f>
        <v>Moderada</v>
      </c>
    </row>
    <row r="9" spans="2:39" ht="48" customHeight="1" x14ac:dyDescent="0.25">
      <c r="B9" s="90"/>
      <c r="C9" s="10" t="str">
        <f>'[1]DEFINICION RIESGO'!B5</f>
        <v>incumplimiento del objeto contractual</v>
      </c>
      <c r="D9" s="10" t="str">
        <f>'[1]DEFINICION RIESGO'!I5</f>
        <v>Falta de claridad en las invitaciones y convocatorias</v>
      </c>
      <c r="E9" s="10" t="str">
        <f>'[1]DEFINICION RIESGO'!J5</f>
        <v>investigaciones de carácter penal</v>
      </c>
      <c r="F9" s="11" t="s">
        <v>15</v>
      </c>
      <c r="G9" s="12">
        <f t="shared" ref="G9:G11" si="0">IF(F9="Rara vez",1,IF(F9="Improbable",2,IF(F9="Posible",3,IF(F9="Probable",4,IF(F9="Casi seguro",5,"")))))</f>
        <v>4</v>
      </c>
      <c r="H9" s="11" t="s">
        <v>26</v>
      </c>
      <c r="I9" s="12">
        <f t="shared" ref="I9:I11" si="1">IF(H9="Moderado",5,IF(H9="Mayor",10,IF(H9="Catastrofico",20,"")))</f>
        <v>20</v>
      </c>
      <c r="J9" s="12">
        <f t="shared" ref="J9:J11" si="2">IFERROR(G9*I9, "")</f>
        <v>80</v>
      </c>
      <c r="K9" s="12" t="str">
        <f t="shared" ref="K9:K11" si="3">IF(J9=5,"Baja",IF(J9=10,"Baja",IF(J9=15,"Moderada",IF(J9=20,"Moderada",IF(J9=25,"Moderada",IF(J9=30,"Alta",IF(J9=40,"Alta",IF(J9=50,"Alta",IF(J9=60,"Extrema",IF(J9=80,"Extrema",IF(J9=100,"Extrema""")))))))))))</f>
        <v>Extrema</v>
      </c>
      <c r="L9" s="12">
        <f>[1]CONTROLES!G30</f>
        <v>95</v>
      </c>
      <c r="M9" s="11" t="s">
        <v>15</v>
      </c>
      <c r="N9" s="12">
        <f t="shared" ref="N9:N11" si="4">IF(M9="Rara vez",1,IF(M9="Improbable",2,IF(M9="Posible",3,IF(M9="Probable",4,IF(M9="Casi seguro",5,"")))))</f>
        <v>4</v>
      </c>
      <c r="O9" s="11" t="s">
        <v>27</v>
      </c>
      <c r="P9" s="12">
        <f t="shared" ref="P9:P11" si="5">IF(O9="Moderado",5,IF(O9="Mayor",10,IF(O9="Catastrofico",20,"")))</f>
        <v>5</v>
      </c>
      <c r="Q9" s="12">
        <f t="shared" ref="Q9:Q11" si="6">IFERROR(N9*P9, "")</f>
        <v>20</v>
      </c>
      <c r="R9" s="12" t="str">
        <f t="shared" ref="R9:R11" si="7">IF(Q9=5,"Baja",IF(Q9=10,"Baja",IF(Q9=15,"Moderada",IF(Q9=20,"Moderada",IF(Q9=25,"Moderada",IF(Q9=30,"Alta",IF(Q9=40,"Alta",IF(Q9=50,"Alta",IF(Q9=60,"Extrema",IF(Q9=80,"Extrema",IF(Q9=100,"Extrema""")))))))))))</f>
        <v>Moderada</v>
      </c>
    </row>
    <row r="10" spans="2:39" ht="72" customHeight="1" x14ac:dyDescent="0.25">
      <c r="B10" s="90"/>
      <c r="C10" s="10" t="str">
        <f>'[1]DEFINICION RIESGO'!B6</f>
        <v>indebida supervision de los contratos</v>
      </c>
      <c r="D10" s="10" t="str">
        <f>'[1]DEFINICION RIESGO'!J6</f>
        <v>La insatisfaccion de las necesidades. Favorecimiento de terceros, sobrecostos</v>
      </c>
      <c r="E10" s="10" t="str">
        <f>'[1]DEFINICION RIESGO'!J6</f>
        <v>La insatisfaccion de las necesidades. Favorecimiento de terceros, sobrecostos</v>
      </c>
      <c r="F10" s="11" t="s">
        <v>14</v>
      </c>
      <c r="G10" s="12">
        <f t="shared" si="0"/>
        <v>3</v>
      </c>
      <c r="H10" s="11" t="s">
        <v>26</v>
      </c>
      <c r="I10" s="12">
        <f t="shared" si="1"/>
        <v>20</v>
      </c>
      <c r="J10" s="12">
        <f t="shared" si="2"/>
        <v>60</v>
      </c>
      <c r="K10" s="12" t="str">
        <f t="shared" si="3"/>
        <v>Extrema</v>
      </c>
      <c r="L10" s="12">
        <f>[1]CONTROLES!G41</f>
        <v>95</v>
      </c>
      <c r="M10" s="11" t="s">
        <v>12</v>
      </c>
      <c r="N10" s="12">
        <f t="shared" si="4"/>
        <v>1</v>
      </c>
      <c r="O10" s="11" t="s">
        <v>26</v>
      </c>
      <c r="P10" s="12">
        <f t="shared" si="5"/>
        <v>20</v>
      </c>
      <c r="Q10" s="12">
        <f t="shared" si="6"/>
        <v>20</v>
      </c>
      <c r="R10" s="12" t="str">
        <f t="shared" si="7"/>
        <v>Moderada</v>
      </c>
      <c r="AH10" s="2" t="s">
        <v>28</v>
      </c>
      <c r="AI10" s="2" t="s">
        <v>27</v>
      </c>
      <c r="AJ10" s="2" t="s">
        <v>29</v>
      </c>
      <c r="AK10" s="2" t="s">
        <v>26</v>
      </c>
    </row>
    <row r="11" spans="2:39" ht="75" x14ac:dyDescent="0.25">
      <c r="B11" s="91"/>
      <c r="C11" s="10" t="str">
        <f>'[1]DEFINICION RIESGO'!B7</f>
        <v>indebida planeacion en la actividad contractual</v>
      </c>
      <c r="D11" s="10" t="str">
        <f>'[1]DEFINICION RIESGO'!I7</f>
        <v>falta de planeación en la etapa precontractual</v>
      </c>
      <c r="E11" s="10" t="str">
        <f>'[1]DEFINICION RIESGO'!J7</f>
        <v>demora en la ejecuion del contrato con posibles sobrecostos por variaciones monetarias y el mercado por prolongacion del termino de ejecución.</v>
      </c>
      <c r="F11" s="11" t="s">
        <v>13</v>
      </c>
      <c r="G11" s="12">
        <f t="shared" si="0"/>
        <v>2</v>
      </c>
      <c r="H11" s="11" t="s">
        <v>26</v>
      </c>
      <c r="I11" s="12">
        <f t="shared" si="1"/>
        <v>20</v>
      </c>
      <c r="J11" s="12">
        <f t="shared" si="2"/>
        <v>40</v>
      </c>
      <c r="K11" s="12" t="str">
        <f t="shared" si="3"/>
        <v>Alta</v>
      </c>
      <c r="L11" s="12">
        <f>[1]CONTROLES!G52</f>
        <v>90</v>
      </c>
      <c r="M11" s="11" t="s">
        <v>13</v>
      </c>
      <c r="N11" s="12">
        <f t="shared" si="4"/>
        <v>2</v>
      </c>
      <c r="O11" s="11" t="s">
        <v>29</v>
      </c>
      <c r="P11" s="12">
        <f t="shared" si="5"/>
        <v>10</v>
      </c>
      <c r="Q11" s="12">
        <f t="shared" si="6"/>
        <v>20</v>
      </c>
      <c r="R11" s="12" t="str">
        <f t="shared" si="7"/>
        <v>Moderada</v>
      </c>
      <c r="AI11" s="2">
        <v>5</v>
      </c>
      <c r="AJ11" s="2">
        <v>10</v>
      </c>
      <c r="AK11" s="2">
        <v>20</v>
      </c>
    </row>
    <row r="12" spans="2:39" ht="75" x14ac:dyDescent="0.25">
      <c r="B12" s="49" t="s">
        <v>30</v>
      </c>
      <c r="C12" s="7" t="s">
        <v>32</v>
      </c>
      <c r="D12" s="4" t="s">
        <v>33</v>
      </c>
      <c r="E12" s="4" t="s">
        <v>31</v>
      </c>
      <c r="F12" s="5" t="s">
        <v>15</v>
      </c>
      <c r="G12" s="6">
        <v>4</v>
      </c>
      <c r="H12" s="5" t="s">
        <v>26</v>
      </c>
      <c r="I12" s="6">
        <v>20</v>
      </c>
      <c r="J12" s="6">
        <v>80</v>
      </c>
      <c r="K12" s="6" t="s">
        <v>86</v>
      </c>
      <c r="L12" s="6">
        <v>70</v>
      </c>
      <c r="M12" s="5" t="s">
        <v>15</v>
      </c>
      <c r="N12" s="6">
        <v>4</v>
      </c>
      <c r="O12" s="5" t="s">
        <v>29</v>
      </c>
      <c r="P12" s="6">
        <v>10</v>
      </c>
      <c r="Q12" s="6">
        <v>40</v>
      </c>
      <c r="R12" s="6" t="s">
        <v>41</v>
      </c>
    </row>
    <row r="13" spans="2:39" ht="105" x14ac:dyDescent="0.25">
      <c r="B13" s="84" t="s">
        <v>34</v>
      </c>
      <c r="C13" s="10" t="s">
        <v>96</v>
      </c>
      <c r="D13" s="10" t="s">
        <v>35</v>
      </c>
      <c r="E13" s="10" t="s">
        <v>36</v>
      </c>
      <c r="F13" s="11" t="s">
        <v>14</v>
      </c>
      <c r="G13" s="12">
        <v>3</v>
      </c>
      <c r="H13" s="11" t="s">
        <v>26</v>
      </c>
      <c r="I13" s="12">
        <v>20</v>
      </c>
      <c r="J13" s="12">
        <v>60</v>
      </c>
      <c r="K13" s="12" t="s">
        <v>86</v>
      </c>
      <c r="L13" s="12">
        <v>80</v>
      </c>
      <c r="M13" s="11" t="s">
        <v>14</v>
      </c>
      <c r="N13" s="12">
        <v>3</v>
      </c>
      <c r="O13" s="11" t="s">
        <v>27</v>
      </c>
      <c r="P13" s="12">
        <v>5</v>
      </c>
      <c r="Q13" s="12">
        <v>15</v>
      </c>
      <c r="R13" s="12" t="s">
        <v>37</v>
      </c>
    </row>
    <row r="14" spans="2:39" ht="105" x14ac:dyDescent="0.25">
      <c r="B14" s="85"/>
      <c r="C14" s="10" t="s">
        <v>38</v>
      </c>
      <c r="D14" s="10" t="s">
        <v>39</v>
      </c>
      <c r="E14" s="10" t="s">
        <v>40</v>
      </c>
      <c r="F14" s="11" t="s">
        <v>14</v>
      </c>
      <c r="G14" s="12">
        <v>3</v>
      </c>
      <c r="H14" s="11" t="s">
        <v>26</v>
      </c>
      <c r="I14" s="12">
        <v>20</v>
      </c>
      <c r="J14" s="12">
        <v>60</v>
      </c>
      <c r="K14" s="12" t="s">
        <v>86</v>
      </c>
      <c r="L14" s="12">
        <v>95</v>
      </c>
      <c r="M14" s="11" t="s">
        <v>14</v>
      </c>
      <c r="N14" s="12">
        <v>3</v>
      </c>
      <c r="O14" s="11" t="s">
        <v>27</v>
      </c>
      <c r="P14" s="12">
        <v>5</v>
      </c>
      <c r="Q14" s="12">
        <v>15</v>
      </c>
      <c r="R14" s="12" t="s">
        <v>37</v>
      </c>
    </row>
    <row r="15" spans="2:39" ht="75" x14ac:dyDescent="0.25">
      <c r="B15" s="49" t="s">
        <v>2</v>
      </c>
      <c r="C15" s="10" t="s">
        <v>87</v>
      </c>
      <c r="D15" s="10" t="s">
        <v>88</v>
      </c>
      <c r="E15" s="10" t="s">
        <v>42</v>
      </c>
      <c r="F15" s="11" t="s">
        <v>15</v>
      </c>
      <c r="G15" s="12">
        <v>4</v>
      </c>
      <c r="H15" s="11" t="s">
        <v>29</v>
      </c>
      <c r="I15" s="12">
        <v>10</v>
      </c>
      <c r="J15" s="12">
        <v>40</v>
      </c>
      <c r="K15" s="12" t="s">
        <v>41</v>
      </c>
      <c r="L15" s="12">
        <v>90</v>
      </c>
      <c r="M15" s="11" t="s">
        <v>13</v>
      </c>
      <c r="N15" s="12">
        <v>2</v>
      </c>
      <c r="O15" s="11" t="s">
        <v>29</v>
      </c>
      <c r="P15" s="12">
        <v>10</v>
      </c>
      <c r="Q15" s="12">
        <v>20</v>
      </c>
      <c r="R15" s="12" t="s">
        <v>37</v>
      </c>
    </row>
    <row r="16" spans="2:39" ht="90.75" customHeight="1" x14ac:dyDescent="0.25">
      <c r="B16" s="49" t="s">
        <v>101</v>
      </c>
      <c r="C16" s="4" t="s">
        <v>44</v>
      </c>
      <c r="D16" s="4" t="s">
        <v>45</v>
      </c>
      <c r="E16" s="4" t="s">
        <v>46</v>
      </c>
      <c r="F16" s="5" t="s">
        <v>13</v>
      </c>
      <c r="G16" s="6">
        <v>2</v>
      </c>
      <c r="H16" s="5" t="s">
        <v>26</v>
      </c>
      <c r="I16" s="6">
        <v>20</v>
      </c>
      <c r="J16" s="6">
        <v>40</v>
      </c>
      <c r="K16" s="6" t="s">
        <v>41</v>
      </c>
      <c r="L16" s="6">
        <v>0</v>
      </c>
      <c r="M16" s="5" t="s">
        <v>13</v>
      </c>
      <c r="N16" s="6">
        <v>2</v>
      </c>
      <c r="O16" s="5" t="s">
        <v>27</v>
      </c>
      <c r="P16" s="6">
        <v>5</v>
      </c>
      <c r="Q16" s="6">
        <v>10</v>
      </c>
      <c r="R16" s="6" t="s">
        <v>27</v>
      </c>
    </row>
    <row r="17" spans="2:18" ht="195" x14ac:dyDescent="0.25">
      <c r="B17" s="50" t="s">
        <v>120</v>
      </c>
      <c r="C17" s="4" t="s">
        <v>47</v>
      </c>
      <c r="D17" s="4" t="s">
        <v>48</v>
      </c>
      <c r="E17" s="4" t="s">
        <v>49</v>
      </c>
      <c r="F17" s="5" t="s">
        <v>14</v>
      </c>
      <c r="G17" s="6">
        <v>3</v>
      </c>
      <c r="H17" s="5" t="s">
        <v>29</v>
      </c>
      <c r="I17" s="6">
        <v>10</v>
      </c>
      <c r="J17" s="6">
        <v>30</v>
      </c>
      <c r="K17" s="6" t="s">
        <v>41</v>
      </c>
      <c r="L17" s="6">
        <v>70</v>
      </c>
      <c r="M17" s="5" t="s">
        <v>13</v>
      </c>
      <c r="N17" s="6">
        <v>2</v>
      </c>
      <c r="O17" s="5" t="s">
        <v>29</v>
      </c>
      <c r="P17" s="6">
        <v>10</v>
      </c>
      <c r="Q17" s="6">
        <v>20</v>
      </c>
      <c r="R17" s="6" t="s">
        <v>37</v>
      </c>
    </row>
    <row r="18" spans="2:18" ht="81.75" customHeight="1" x14ac:dyDescent="0.25">
      <c r="B18" s="50" t="s">
        <v>115</v>
      </c>
      <c r="C18" s="13" t="s">
        <v>102</v>
      </c>
      <c r="D18" s="13" t="s">
        <v>103</v>
      </c>
      <c r="E18" s="13" t="s">
        <v>104</v>
      </c>
      <c r="F18" s="15" t="s">
        <v>15</v>
      </c>
      <c r="G18" s="16">
        <v>4</v>
      </c>
      <c r="H18" s="15" t="s">
        <v>27</v>
      </c>
      <c r="I18" s="16">
        <v>5</v>
      </c>
      <c r="J18" s="16">
        <v>20</v>
      </c>
      <c r="K18" s="16" t="s">
        <v>37</v>
      </c>
      <c r="L18" s="16">
        <v>80</v>
      </c>
      <c r="M18" s="15" t="s">
        <v>13</v>
      </c>
      <c r="N18" s="16">
        <v>2</v>
      </c>
      <c r="O18" s="15" t="s">
        <v>29</v>
      </c>
      <c r="P18" s="16">
        <v>10</v>
      </c>
      <c r="Q18" s="16">
        <v>20</v>
      </c>
      <c r="R18" s="16" t="s">
        <v>37</v>
      </c>
    </row>
    <row r="19" spans="2:18" ht="75" customHeight="1" x14ac:dyDescent="0.25">
      <c r="B19" s="51" t="s">
        <v>127</v>
      </c>
      <c r="C19" s="4" t="s">
        <v>89</v>
      </c>
      <c r="D19" s="4" t="s">
        <v>50</v>
      </c>
      <c r="E19" s="4" t="s">
        <v>43</v>
      </c>
      <c r="F19" s="5" t="s">
        <v>14</v>
      </c>
      <c r="G19" s="6">
        <v>3</v>
      </c>
      <c r="H19" s="5" t="s">
        <v>26</v>
      </c>
      <c r="I19" s="6">
        <v>20</v>
      </c>
      <c r="J19" s="6">
        <v>60</v>
      </c>
      <c r="K19" s="6" t="s">
        <v>86</v>
      </c>
      <c r="L19" s="6">
        <v>70</v>
      </c>
      <c r="M19" s="5" t="s">
        <v>14</v>
      </c>
      <c r="N19" s="6">
        <v>3</v>
      </c>
      <c r="O19" s="5" t="s">
        <v>27</v>
      </c>
      <c r="P19" s="6">
        <v>5</v>
      </c>
      <c r="Q19" s="6">
        <v>15</v>
      </c>
      <c r="R19" s="6" t="s">
        <v>37</v>
      </c>
    </row>
    <row r="20" spans="2:18" ht="63" customHeight="1" x14ac:dyDescent="0.25">
      <c r="B20" s="51" t="s">
        <v>121</v>
      </c>
      <c r="C20" s="13" t="s">
        <v>51</v>
      </c>
      <c r="D20" s="14" t="s">
        <v>52</v>
      </c>
      <c r="E20" s="13" t="s">
        <v>53</v>
      </c>
      <c r="F20" s="15" t="s">
        <v>14</v>
      </c>
      <c r="G20" s="16">
        <v>3</v>
      </c>
      <c r="H20" s="15" t="s">
        <v>29</v>
      </c>
      <c r="I20" s="16">
        <v>10</v>
      </c>
      <c r="J20" s="16">
        <v>30</v>
      </c>
      <c r="K20" s="16" t="s">
        <v>41</v>
      </c>
      <c r="L20" s="16">
        <v>80</v>
      </c>
      <c r="M20" s="15" t="s">
        <v>14</v>
      </c>
      <c r="N20" s="16">
        <v>3</v>
      </c>
      <c r="O20" s="15" t="s">
        <v>27</v>
      </c>
      <c r="P20" s="16">
        <v>5</v>
      </c>
      <c r="Q20" s="16">
        <v>15</v>
      </c>
      <c r="R20" s="16" t="s">
        <v>37</v>
      </c>
    </row>
    <row r="21" spans="2:18" ht="79.5" customHeight="1" x14ac:dyDescent="0.25">
      <c r="B21" s="84" t="s">
        <v>122</v>
      </c>
      <c r="C21" s="9" t="s">
        <v>54</v>
      </c>
      <c r="D21" s="4" t="s">
        <v>55</v>
      </c>
      <c r="E21" s="4" t="s">
        <v>56</v>
      </c>
      <c r="F21" s="5" t="s">
        <v>13</v>
      </c>
      <c r="G21" s="6">
        <v>2</v>
      </c>
      <c r="H21" s="5" t="s">
        <v>26</v>
      </c>
      <c r="I21" s="6">
        <v>20</v>
      </c>
      <c r="J21" s="6">
        <v>40</v>
      </c>
      <c r="K21" s="6" t="s">
        <v>41</v>
      </c>
      <c r="L21" s="6">
        <v>70</v>
      </c>
      <c r="M21" s="5" t="s">
        <v>12</v>
      </c>
      <c r="N21" s="6">
        <v>1</v>
      </c>
      <c r="O21" s="5" t="s">
        <v>26</v>
      </c>
      <c r="P21" s="6">
        <v>20</v>
      </c>
      <c r="Q21" s="6">
        <v>20</v>
      </c>
      <c r="R21" s="6" t="s">
        <v>37</v>
      </c>
    </row>
    <row r="22" spans="2:18" ht="60" customHeight="1" x14ac:dyDescent="0.25">
      <c r="B22" s="85"/>
      <c r="C22" s="9" t="s">
        <v>90</v>
      </c>
      <c r="D22" s="4" t="s">
        <v>57</v>
      </c>
      <c r="E22" s="4" t="s">
        <v>58</v>
      </c>
      <c r="F22" s="5" t="s">
        <v>14</v>
      </c>
      <c r="G22" s="6">
        <v>3</v>
      </c>
      <c r="H22" s="5" t="s">
        <v>29</v>
      </c>
      <c r="I22" s="6">
        <v>10</v>
      </c>
      <c r="J22" s="6">
        <v>30</v>
      </c>
      <c r="K22" s="6" t="s">
        <v>41</v>
      </c>
      <c r="L22" s="6">
        <v>55</v>
      </c>
      <c r="M22" s="5" t="s">
        <v>13</v>
      </c>
      <c r="N22" s="6">
        <v>2</v>
      </c>
      <c r="O22" s="5" t="s">
        <v>29</v>
      </c>
      <c r="P22" s="6">
        <v>10</v>
      </c>
      <c r="Q22" s="6">
        <v>20</v>
      </c>
      <c r="R22" s="6" t="s">
        <v>37</v>
      </c>
    </row>
    <row r="23" spans="2:18" ht="120" x14ac:dyDescent="0.25">
      <c r="B23" s="51" t="s">
        <v>123</v>
      </c>
      <c r="C23" s="4" t="s">
        <v>59</v>
      </c>
      <c r="D23" s="4" t="s">
        <v>60</v>
      </c>
      <c r="E23" s="4" t="s">
        <v>61</v>
      </c>
      <c r="F23" s="5" t="s">
        <v>15</v>
      </c>
      <c r="G23" s="6">
        <v>4</v>
      </c>
      <c r="H23" s="5" t="s">
        <v>27</v>
      </c>
      <c r="I23" s="6">
        <v>5</v>
      </c>
      <c r="J23" s="6">
        <v>20</v>
      </c>
      <c r="K23" s="6" t="s">
        <v>37</v>
      </c>
      <c r="L23" s="6">
        <v>70</v>
      </c>
      <c r="M23" s="5" t="s">
        <v>14</v>
      </c>
      <c r="N23" s="6">
        <v>3</v>
      </c>
      <c r="O23" s="5" t="s">
        <v>27</v>
      </c>
      <c r="P23" s="6">
        <v>5</v>
      </c>
      <c r="Q23" s="6">
        <v>15</v>
      </c>
      <c r="R23" s="6" t="s">
        <v>37</v>
      </c>
    </row>
    <row r="24" spans="2:18" ht="75" x14ac:dyDescent="0.25">
      <c r="B24" s="51" t="s">
        <v>124</v>
      </c>
      <c r="C24" s="4" t="s">
        <v>91</v>
      </c>
      <c r="D24" s="4" t="s">
        <v>92</v>
      </c>
      <c r="E24" s="4" t="s">
        <v>62</v>
      </c>
      <c r="F24" s="5" t="s">
        <v>15</v>
      </c>
      <c r="G24" s="6">
        <v>4</v>
      </c>
      <c r="H24" s="5" t="s">
        <v>29</v>
      </c>
      <c r="I24" s="6">
        <v>10</v>
      </c>
      <c r="J24" s="6">
        <v>40</v>
      </c>
      <c r="K24" s="6" t="s">
        <v>41</v>
      </c>
      <c r="L24" s="6">
        <v>90</v>
      </c>
      <c r="M24" s="5" t="s">
        <v>13</v>
      </c>
      <c r="N24" s="6">
        <v>2</v>
      </c>
      <c r="O24" s="5" t="s">
        <v>29</v>
      </c>
      <c r="P24" s="6">
        <v>10</v>
      </c>
      <c r="Q24" s="6">
        <v>20</v>
      </c>
      <c r="R24" s="6" t="s">
        <v>37</v>
      </c>
    </row>
    <row r="25" spans="2:18" ht="60" x14ac:dyDescent="0.25">
      <c r="B25" s="51" t="s">
        <v>63</v>
      </c>
      <c r="C25" s="4" t="s">
        <v>93</v>
      </c>
      <c r="D25" s="4" t="s">
        <v>64</v>
      </c>
      <c r="E25" s="4" t="s">
        <v>65</v>
      </c>
      <c r="F25" s="5" t="s">
        <v>14</v>
      </c>
      <c r="G25" s="6">
        <v>3</v>
      </c>
      <c r="H25" s="5" t="s">
        <v>29</v>
      </c>
      <c r="I25" s="6">
        <v>10</v>
      </c>
      <c r="J25" s="6">
        <v>30</v>
      </c>
      <c r="K25" s="6" t="s">
        <v>41</v>
      </c>
      <c r="L25" s="6">
        <v>85</v>
      </c>
      <c r="M25" s="5" t="s">
        <v>13</v>
      </c>
      <c r="N25" s="6">
        <v>2</v>
      </c>
      <c r="O25" s="5" t="s">
        <v>29</v>
      </c>
      <c r="P25" s="6">
        <v>10</v>
      </c>
      <c r="Q25" s="6">
        <v>20</v>
      </c>
      <c r="R25" s="6" t="s">
        <v>37</v>
      </c>
    </row>
    <row r="26" spans="2:18" ht="51.75" customHeight="1" x14ac:dyDescent="0.25">
      <c r="B26" s="84" t="s">
        <v>122</v>
      </c>
      <c r="C26" s="4" t="s">
        <v>66</v>
      </c>
      <c r="D26" s="4" t="s">
        <v>67</v>
      </c>
      <c r="E26" s="4" t="s">
        <v>68</v>
      </c>
      <c r="F26" s="5" t="s">
        <v>14</v>
      </c>
      <c r="G26" s="6">
        <v>3</v>
      </c>
      <c r="H26" s="5" t="s">
        <v>26</v>
      </c>
      <c r="I26" s="6">
        <v>20</v>
      </c>
      <c r="J26" s="6">
        <v>60</v>
      </c>
      <c r="K26" s="6" t="s">
        <v>86</v>
      </c>
      <c r="L26" s="6">
        <v>80</v>
      </c>
      <c r="M26" s="5" t="s">
        <v>13</v>
      </c>
      <c r="N26" s="6">
        <v>2</v>
      </c>
      <c r="O26" s="5" t="s">
        <v>29</v>
      </c>
      <c r="P26" s="6">
        <v>10</v>
      </c>
      <c r="Q26" s="6">
        <v>20</v>
      </c>
      <c r="R26" s="6" t="s">
        <v>37</v>
      </c>
    </row>
    <row r="27" spans="2:18" ht="59.25" customHeight="1" x14ac:dyDescent="0.25">
      <c r="B27" s="85"/>
      <c r="C27" s="4" t="s">
        <v>69</v>
      </c>
      <c r="D27" s="4" t="s">
        <v>70</v>
      </c>
      <c r="E27" s="4" t="s">
        <v>71</v>
      </c>
      <c r="F27" s="5" t="s">
        <v>14</v>
      </c>
      <c r="G27" s="6">
        <v>3</v>
      </c>
      <c r="H27" s="5" t="s">
        <v>26</v>
      </c>
      <c r="I27" s="6">
        <v>20</v>
      </c>
      <c r="J27" s="6">
        <v>60</v>
      </c>
      <c r="K27" s="6" t="s">
        <v>86</v>
      </c>
      <c r="L27" s="6">
        <v>60</v>
      </c>
      <c r="M27" s="5" t="s">
        <v>13</v>
      </c>
      <c r="N27" s="6">
        <v>2</v>
      </c>
      <c r="O27" s="5" t="s">
        <v>29</v>
      </c>
      <c r="P27" s="6">
        <v>10</v>
      </c>
      <c r="Q27" s="6">
        <v>20</v>
      </c>
      <c r="R27" s="6" t="s">
        <v>37</v>
      </c>
    </row>
    <row r="28" spans="2:18" ht="84.75" customHeight="1" x14ac:dyDescent="0.25">
      <c r="B28" s="50" t="s">
        <v>121</v>
      </c>
      <c r="C28" s="4" t="s">
        <v>94</v>
      </c>
      <c r="D28" s="4" t="s">
        <v>95</v>
      </c>
      <c r="E28" s="4" t="s">
        <v>43</v>
      </c>
      <c r="F28" s="5" t="s">
        <v>14</v>
      </c>
      <c r="G28" s="6">
        <v>3</v>
      </c>
      <c r="H28" s="5" t="s">
        <v>26</v>
      </c>
      <c r="I28" s="6">
        <v>20</v>
      </c>
      <c r="J28" s="6">
        <v>60</v>
      </c>
      <c r="K28" s="6" t="s">
        <v>86</v>
      </c>
      <c r="L28" s="6">
        <v>80</v>
      </c>
      <c r="M28" s="5" t="s">
        <v>14</v>
      </c>
      <c r="N28" s="6">
        <v>3</v>
      </c>
      <c r="O28" s="5" t="s">
        <v>27</v>
      </c>
      <c r="P28" s="6">
        <v>5</v>
      </c>
      <c r="Q28" s="6">
        <v>15</v>
      </c>
      <c r="R28" s="6" t="s">
        <v>37</v>
      </c>
    </row>
    <row r="29" spans="2:18" ht="105" x14ac:dyDescent="0.25">
      <c r="B29" s="84" t="s">
        <v>125</v>
      </c>
      <c r="C29" s="10" t="s">
        <v>97</v>
      </c>
      <c r="D29" s="10" t="s">
        <v>98</v>
      </c>
      <c r="E29" s="10" t="s">
        <v>72</v>
      </c>
      <c r="F29" s="11" t="s">
        <v>14</v>
      </c>
      <c r="G29" s="12">
        <v>3</v>
      </c>
      <c r="H29" s="11" t="s">
        <v>29</v>
      </c>
      <c r="I29" s="12">
        <v>10</v>
      </c>
      <c r="J29" s="12">
        <v>30</v>
      </c>
      <c r="K29" s="12" t="s">
        <v>41</v>
      </c>
      <c r="L29" s="12">
        <v>90</v>
      </c>
      <c r="M29" s="11" t="s">
        <v>14</v>
      </c>
      <c r="N29" s="12">
        <v>3</v>
      </c>
      <c r="O29" s="11" t="s">
        <v>27</v>
      </c>
      <c r="P29" s="12">
        <v>5</v>
      </c>
      <c r="Q29" s="12">
        <v>15</v>
      </c>
      <c r="R29" s="12" t="s">
        <v>37</v>
      </c>
    </row>
    <row r="30" spans="2:18" ht="85.5" customHeight="1" x14ac:dyDescent="0.25">
      <c r="B30" s="85"/>
      <c r="C30" s="10" t="s">
        <v>99</v>
      </c>
      <c r="D30" s="10" t="s">
        <v>100</v>
      </c>
      <c r="E30" s="10" t="s">
        <v>72</v>
      </c>
      <c r="F30" s="11" t="s">
        <v>13</v>
      </c>
      <c r="G30" s="12">
        <v>2</v>
      </c>
      <c r="H30" s="11" t="s">
        <v>26</v>
      </c>
      <c r="I30" s="12">
        <v>20</v>
      </c>
      <c r="J30" s="12">
        <v>40</v>
      </c>
      <c r="K30" s="12" t="s">
        <v>41</v>
      </c>
      <c r="L30" s="12">
        <v>95</v>
      </c>
      <c r="M30" s="11" t="s">
        <v>13</v>
      </c>
      <c r="N30" s="12">
        <v>2</v>
      </c>
      <c r="O30" s="11" t="s">
        <v>29</v>
      </c>
      <c r="P30" s="12">
        <v>10</v>
      </c>
      <c r="Q30" s="12">
        <v>20</v>
      </c>
      <c r="R30" s="12" t="s">
        <v>37</v>
      </c>
    </row>
    <row r="31" spans="2:18" s="3" customFormat="1" ht="120" x14ac:dyDescent="0.25">
      <c r="B31" s="84" t="s">
        <v>108</v>
      </c>
      <c r="C31" s="4" t="s">
        <v>73</v>
      </c>
      <c r="D31" s="4" t="s">
        <v>74</v>
      </c>
      <c r="E31" s="4" t="s">
        <v>75</v>
      </c>
      <c r="F31" s="5" t="s">
        <v>14</v>
      </c>
      <c r="G31" s="6">
        <v>3</v>
      </c>
      <c r="H31" s="5" t="s">
        <v>26</v>
      </c>
      <c r="I31" s="6">
        <v>20</v>
      </c>
      <c r="J31" s="6">
        <v>60</v>
      </c>
      <c r="K31" s="6" t="s">
        <v>86</v>
      </c>
      <c r="L31" s="6">
        <v>90</v>
      </c>
      <c r="M31" s="5" t="s">
        <v>12</v>
      </c>
      <c r="N31" s="6">
        <v>1</v>
      </c>
      <c r="O31" s="5" t="s">
        <v>26</v>
      </c>
      <c r="P31" s="6">
        <v>20</v>
      </c>
      <c r="Q31" s="6">
        <v>20</v>
      </c>
      <c r="R31" s="6" t="s">
        <v>37</v>
      </c>
    </row>
    <row r="32" spans="2:18" s="3" customFormat="1" ht="90" x14ac:dyDescent="0.25">
      <c r="B32" s="85"/>
      <c r="C32" s="4" t="s">
        <v>76</v>
      </c>
      <c r="D32" s="4" t="s">
        <v>77</v>
      </c>
      <c r="E32" s="4" t="s">
        <v>78</v>
      </c>
      <c r="F32" s="5" t="s">
        <v>15</v>
      </c>
      <c r="G32" s="6">
        <v>4</v>
      </c>
      <c r="H32" s="5" t="s">
        <v>26</v>
      </c>
      <c r="I32" s="6">
        <v>20</v>
      </c>
      <c r="J32" s="6">
        <v>80</v>
      </c>
      <c r="K32" s="6" t="s">
        <v>86</v>
      </c>
      <c r="L32" s="6">
        <v>85</v>
      </c>
      <c r="M32" s="5" t="s">
        <v>12</v>
      </c>
      <c r="N32" s="6">
        <v>1</v>
      </c>
      <c r="O32" s="5" t="s">
        <v>26</v>
      </c>
      <c r="P32" s="6">
        <v>20</v>
      </c>
      <c r="Q32" s="6">
        <v>20</v>
      </c>
      <c r="R32" s="6" t="s">
        <v>37</v>
      </c>
    </row>
    <row r="33" spans="2:18" s="3" customFormat="1" ht="135" x14ac:dyDescent="0.25">
      <c r="B33" s="51" t="s">
        <v>79</v>
      </c>
      <c r="C33" s="4" t="s">
        <v>80</v>
      </c>
      <c r="D33" s="8" t="s">
        <v>81</v>
      </c>
      <c r="E33" s="4" t="s">
        <v>82</v>
      </c>
      <c r="F33" s="5" t="s">
        <v>14</v>
      </c>
      <c r="G33" s="6">
        <v>3</v>
      </c>
      <c r="H33" s="5" t="s">
        <v>26</v>
      </c>
      <c r="I33" s="6">
        <v>20</v>
      </c>
      <c r="J33" s="6">
        <v>60</v>
      </c>
      <c r="K33" s="6" t="s">
        <v>86</v>
      </c>
      <c r="L33" s="6">
        <v>75</v>
      </c>
      <c r="M33" s="5" t="s">
        <v>13</v>
      </c>
      <c r="N33" s="6">
        <v>2</v>
      </c>
      <c r="O33" s="5" t="s">
        <v>26</v>
      </c>
      <c r="P33" s="6">
        <v>20</v>
      </c>
      <c r="Q33" s="6">
        <v>40</v>
      </c>
      <c r="R33" s="6" t="s">
        <v>41</v>
      </c>
    </row>
    <row r="34" spans="2:18" ht="60" x14ac:dyDescent="0.25">
      <c r="B34" s="50" t="s">
        <v>126</v>
      </c>
      <c r="C34" s="7" t="s">
        <v>83</v>
      </c>
      <c r="D34" s="4" t="s">
        <v>84</v>
      </c>
      <c r="E34" s="4" t="s">
        <v>85</v>
      </c>
      <c r="F34" s="5" t="s">
        <v>15</v>
      </c>
      <c r="G34" s="6">
        <v>4</v>
      </c>
      <c r="H34" s="5" t="s">
        <v>29</v>
      </c>
      <c r="I34" s="6">
        <v>10</v>
      </c>
      <c r="J34" s="6">
        <v>40</v>
      </c>
      <c r="K34" s="6" t="s">
        <v>41</v>
      </c>
      <c r="L34" s="6">
        <v>75</v>
      </c>
      <c r="M34" s="5" t="s">
        <v>14</v>
      </c>
      <c r="N34" s="6">
        <v>3</v>
      </c>
      <c r="O34" s="5" t="s">
        <v>29</v>
      </c>
      <c r="P34" s="6">
        <v>10</v>
      </c>
      <c r="Q34" s="6">
        <v>30</v>
      </c>
      <c r="R34" s="6" t="s">
        <v>41</v>
      </c>
    </row>
  </sheetData>
  <mergeCells count="17">
    <mergeCell ref="B21:B22"/>
    <mergeCell ref="B26:B27"/>
    <mergeCell ref="B29:B30"/>
    <mergeCell ref="B31:B32"/>
    <mergeCell ref="L6:R6"/>
    <mergeCell ref="B8:B11"/>
    <mergeCell ref="B13:B14"/>
    <mergeCell ref="C3:R3"/>
    <mergeCell ref="B4:E4"/>
    <mergeCell ref="F4:R4"/>
    <mergeCell ref="B5:B7"/>
    <mergeCell ref="C5:C7"/>
    <mergeCell ref="D5:D7"/>
    <mergeCell ref="E5:E7"/>
    <mergeCell ref="F5:K5"/>
    <mergeCell ref="L5:R5"/>
    <mergeCell ref="F6:K6"/>
  </mergeCells>
  <conditionalFormatting sqref="R12">
    <cfRule type="containsText" dxfId="303" priority="401" operator="containsText" text="Extrema">
      <formula>NOT(ISERROR(SEARCH("Extrema",R12)))</formula>
    </cfRule>
  </conditionalFormatting>
  <conditionalFormatting sqref="K12">
    <cfRule type="containsText" dxfId="302" priority="410" operator="containsText" text="Baja">
      <formula>NOT(ISERROR(SEARCH("Baja",K12)))</formula>
    </cfRule>
    <cfRule type="containsText" dxfId="301" priority="411" operator="containsText" text="Moderada">
      <formula>NOT(ISERROR(SEARCH("Moderada",K12)))</formula>
    </cfRule>
    <cfRule type="containsText" dxfId="300" priority="412" operator="containsText" text="Moderado">
      <formula>NOT(ISERROR(SEARCH("Moderado",K12)))</formula>
    </cfRule>
    <cfRule type="containsText" dxfId="299" priority="413" operator="containsText" text="Moderado">
      <formula>NOT(ISERROR(SEARCH("Moderado",K12)))</formula>
    </cfRule>
    <cfRule type="containsText" dxfId="298" priority="414" operator="containsText" text="Alt">
      <formula>NOT(ISERROR(SEARCH("Alt",K12)))</formula>
    </cfRule>
    <cfRule type="containsText" dxfId="297" priority="415" operator="containsText" text="Alta">
      <formula>NOT(ISERROR(SEARCH("Alta",K12)))</formula>
    </cfRule>
    <cfRule type="containsText" dxfId="296" priority="416" operator="containsText" text="Extrema&quot;">
      <formula>NOT(ISERROR(SEARCH("Extrema""",K12)))</formula>
    </cfRule>
  </conditionalFormatting>
  <conditionalFormatting sqref="K12">
    <cfRule type="containsText" dxfId="295" priority="409" operator="containsText" text="Extrema">
      <formula>NOT(ISERROR(SEARCH("Extrema",K12)))</formula>
    </cfRule>
  </conditionalFormatting>
  <conditionalFormatting sqref="R12">
    <cfRule type="containsText" dxfId="294" priority="402" operator="containsText" text="Baja">
      <formula>NOT(ISERROR(SEARCH("Baja",R12)))</formula>
    </cfRule>
    <cfRule type="containsText" dxfId="293" priority="403" operator="containsText" text="Moderada">
      <formula>NOT(ISERROR(SEARCH("Moderada",R12)))</formula>
    </cfRule>
    <cfRule type="containsText" dxfId="292" priority="404" operator="containsText" text="Moderado">
      <formula>NOT(ISERROR(SEARCH("Moderado",R12)))</formula>
    </cfRule>
    <cfRule type="containsText" dxfId="291" priority="405" operator="containsText" text="Moderado">
      <formula>NOT(ISERROR(SEARCH("Moderado",R12)))</formula>
    </cfRule>
    <cfRule type="containsText" dxfId="290" priority="406" operator="containsText" text="Alt">
      <formula>NOT(ISERROR(SEARCH("Alt",R12)))</formula>
    </cfRule>
    <cfRule type="containsText" dxfId="289" priority="407" operator="containsText" text="Alta">
      <formula>NOT(ISERROR(SEARCH("Alta",R12)))</formula>
    </cfRule>
    <cfRule type="containsText" dxfId="288" priority="408" operator="containsText" text="Extrema&quot;">
      <formula>NOT(ISERROR(SEARCH("Extrema""",R12)))</formula>
    </cfRule>
  </conditionalFormatting>
  <conditionalFormatting sqref="K16 R16">
    <cfRule type="containsText" dxfId="287" priority="362" operator="containsText" text="Baja">
      <formula>NOT(ISERROR(SEARCH("Baja",K16)))</formula>
    </cfRule>
    <cfRule type="containsText" dxfId="286" priority="363" operator="containsText" text="Moderada">
      <formula>NOT(ISERROR(SEARCH("Moderada",K16)))</formula>
    </cfRule>
    <cfRule type="containsText" dxfId="285" priority="364" operator="containsText" text="Moderado">
      <formula>NOT(ISERROR(SEARCH("Moderado",K16)))</formula>
    </cfRule>
    <cfRule type="containsText" dxfId="284" priority="365" operator="containsText" text="Moderado">
      <formula>NOT(ISERROR(SEARCH("Moderado",K16)))</formula>
    </cfRule>
    <cfRule type="containsText" dxfId="283" priority="366" operator="containsText" text="Alt">
      <formula>NOT(ISERROR(SEARCH("Alt",K16)))</formula>
    </cfRule>
    <cfRule type="containsText" dxfId="282" priority="367" operator="containsText" text="Alta">
      <formula>NOT(ISERROR(SEARCH("Alta",K16)))</formula>
    </cfRule>
    <cfRule type="containsText" dxfId="281" priority="368" operator="containsText" text="Extrema&quot;">
      <formula>NOT(ISERROR(SEARCH("Extrema""",K16)))</formula>
    </cfRule>
  </conditionalFormatting>
  <conditionalFormatting sqref="K16 R16">
    <cfRule type="containsText" dxfId="280" priority="361" operator="containsText" text="Extrema">
      <formula>NOT(ISERROR(SEARCH("Extrema",K16)))</formula>
    </cfRule>
  </conditionalFormatting>
  <conditionalFormatting sqref="K17">
    <cfRule type="containsText" dxfId="279" priority="354" operator="containsText" text="Baja">
      <formula>NOT(ISERROR(SEARCH("Baja",K17)))</formula>
    </cfRule>
    <cfRule type="containsText" dxfId="278" priority="355" operator="containsText" text="Moderada">
      <formula>NOT(ISERROR(SEARCH("Moderada",K17)))</formula>
    </cfRule>
    <cfRule type="containsText" dxfId="277" priority="356" operator="containsText" text="Moderado">
      <formula>NOT(ISERROR(SEARCH("Moderado",K17)))</formula>
    </cfRule>
    <cfRule type="containsText" dxfId="276" priority="357" operator="containsText" text="Moderado">
      <formula>NOT(ISERROR(SEARCH("Moderado",K17)))</formula>
    </cfRule>
    <cfRule type="containsText" dxfId="275" priority="358" operator="containsText" text="Alt">
      <formula>NOT(ISERROR(SEARCH("Alt",K17)))</formula>
    </cfRule>
    <cfRule type="containsText" dxfId="274" priority="359" operator="containsText" text="Alta">
      <formula>NOT(ISERROR(SEARCH("Alta",K17)))</formula>
    </cfRule>
    <cfRule type="containsText" dxfId="273" priority="360" operator="containsText" text="Extrema&quot;">
      <formula>NOT(ISERROR(SEARCH("Extrema""",K17)))</formula>
    </cfRule>
  </conditionalFormatting>
  <conditionalFormatting sqref="K17">
    <cfRule type="containsText" dxfId="272" priority="353" operator="containsText" text="Extrema">
      <formula>NOT(ISERROR(SEARCH("Extrema",K17)))</formula>
    </cfRule>
  </conditionalFormatting>
  <conditionalFormatting sqref="R17">
    <cfRule type="containsText" dxfId="271" priority="346" operator="containsText" text="Baja">
      <formula>NOT(ISERROR(SEARCH("Baja",R17)))</formula>
    </cfRule>
    <cfRule type="containsText" dxfId="270" priority="347" operator="containsText" text="Moderada">
      <formula>NOT(ISERROR(SEARCH("Moderada",R17)))</formula>
    </cfRule>
    <cfRule type="containsText" dxfId="269" priority="348" operator="containsText" text="Moderado">
      <formula>NOT(ISERROR(SEARCH("Moderado",R17)))</formula>
    </cfRule>
    <cfRule type="containsText" dxfId="268" priority="349" operator="containsText" text="Moderado">
      <formula>NOT(ISERROR(SEARCH("Moderado",R17)))</formula>
    </cfRule>
    <cfRule type="containsText" dxfId="267" priority="350" operator="containsText" text="Alt">
      <formula>NOT(ISERROR(SEARCH("Alt",R17)))</formula>
    </cfRule>
    <cfRule type="containsText" dxfId="266" priority="351" operator="containsText" text="Alta">
      <formula>NOT(ISERROR(SEARCH("Alta",R17)))</formula>
    </cfRule>
    <cfRule type="containsText" dxfId="265" priority="352" operator="containsText" text="Extrema&quot;">
      <formula>NOT(ISERROR(SEARCH("Extrema""",R17)))</formula>
    </cfRule>
  </conditionalFormatting>
  <conditionalFormatting sqref="R17">
    <cfRule type="containsText" dxfId="264" priority="345" operator="containsText" text="Extrema">
      <formula>NOT(ISERROR(SEARCH("Extrema",R17)))</formula>
    </cfRule>
  </conditionalFormatting>
  <conditionalFormatting sqref="K19">
    <cfRule type="containsText" dxfId="263" priority="322" operator="containsText" text="Baja">
      <formula>NOT(ISERROR(SEARCH("Baja",K19)))</formula>
    </cfRule>
    <cfRule type="containsText" dxfId="262" priority="323" operator="containsText" text="Moderada">
      <formula>NOT(ISERROR(SEARCH("Moderada",K19)))</formula>
    </cfRule>
    <cfRule type="containsText" dxfId="261" priority="324" operator="containsText" text="Moderado">
      <formula>NOT(ISERROR(SEARCH("Moderado",K19)))</formula>
    </cfRule>
    <cfRule type="containsText" dxfId="260" priority="325" operator="containsText" text="Moderado">
      <formula>NOT(ISERROR(SEARCH("Moderado",K19)))</formula>
    </cfRule>
    <cfRule type="containsText" dxfId="259" priority="326" operator="containsText" text="Alt">
      <formula>NOT(ISERROR(SEARCH("Alt",K19)))</formula>
    </cfRule>
    <cfRule type="containsText" dxfId="258" priority="327" operator="containsText" text="Alta">
      <formula>NOT(ISERROR(SEARCH("Alta",K19)))</formula>
    </cfRule>
    <cfRule type="containsText" dxfId="257" priority="328" operator="containsText" text="Extrema&quot;">
      <formula>NOT(ISERROR(SEARCH("Extrema""",K19)))</formula>
    </cfRule>
  </conditionalFormatting>
  <conditionalFormatting sqref="K19">
    <cfRule type="containsText" dxfId="256" priority="321" operator="containsText" text="Extrema">
      <formula>NOT(ISERROR(SEARCH("Extrema",K19)))</formula>
    </cfRule>
  </conditionalFormatting>
  <conditionalFormatting sqref="R19">
    <cfRule type="containsText" dxfId="255" priority="314" operator="containsText" text="Baja">
      <formula>NOT(ISERROR(SEARCH("Baja",R19)))</formula>
    </cfRule>
    <cfRule type="containsText" dxfId="254" priority="315" operator="containsText" text="Moderada">
      <formula>NOT(ISERROR(SEARCH("Moderada",R19)))</formula>
    </cfRule>
    <cfRule type="containsText" dxfId="253" priority="316" operator="containsText" text="Moderado">
      <formula>NOT(ISERROR(SEARCH("Moderado",R19)))</formula>
    </cfRule>
    <cfRule type="containsText" dxfId="252" priority="317" operator="containsText" text="Moderado">
      <formula>NOT(ISERROR(SEARCH("Moderado",R19)))</formula>
    </cfRule>
    <cfRule type="containsText" dxfId="251" priority="318" operator="containsText" text="Alt">
      <formula>NOT(ISERROR(SEARCH("Alt",R19)))</formula>
    </cfRule>
    <cfRule type="containsText" dxfId="250" priority="319" operator="containsText" text="Alta">
      <formula>NOT(ISERROR(SEARCH("Alta",R19)))</formula>
    </cfRule>
    <cfRule type="containsText" dxfId="249" priority="320" operator="containsText" text="Extrema&quot;">
      <formula>NOT(ISERROR(SEARCH("Extrema""",R19)))</formula>
    </cfRule>
  </conditionalFormatting>
  <conditionalFormatting sqref="R19">
    <cfRule type="containsText" dxfId="248" priority="313" operator="containsText" text="Extrema">
      <formula>NOT(ISERROR(SEARCH("Extrema",R19)))</formula>
    </cfRule>
  </conditionalFormatting>
  <conditionalFormatting sqref="K21:K22">
    <cfRule type="containsText" dxfId="247" priority="274" operator="containsText" text="Baja">
      <formula>NOT(ISERROR(SEARCH("Baja",K21)))</formula>
    </cfRule>
    <cfRule type="containsText" dxfId="246" priority="275" operator="containsText" text="Moderada">
      <formula>NOT(ISERROR(SEARCH("Moderada",K21)))</formula>
    </cfRule>
    <cfRule type="containsText" dxfId="245" priority="276" operator="containsText" text="Moderado">
      <formula>NOT(ISERROR(SEARCH("Moderado",K21)))</formula>
    </cfRule>
    <cfRule type="containsText" dxfId="244" priority="277" operator="containsText" text="Moderado">
      <formula>NOT(ISERROR(SEARCH("Moderado",K21)))</formula>
    </cfRule>
    <cfRule type="containsText" dxfId="243" priority="278" operator="containsText" text="Alt">
      <formula>NOT(ISERROR(SEARCH("Alt",K21)))</formula>
    </cfRule>
    <cfRule type="containsText" dxfId="242" priority="279" operator="containsText" text="Alta">
      <formula>NOT(ISERROR(SEARCH("Alta",K21)))</formula>
    </cfRule>
    <cfRule type="containsText" dxfId="241" priority="280" operator="containsText" text="Extrema&quot;">
      <formula>NOT(ISERROR(SEARCH("Extrema""",K21)))</formula>
    </cfRule>
  </conditionalFormatting>
  <conditionalFormatting sqref="K21:K22">
    <cfRule type="containsText" dxfId="240" priority="273" operator="containsText" text="Extrema">
      <formula>NOT(ISERROR(SEARCH("Extrema",K21)))</formula>
    </cfRule>
  </conditionalFormatting>
  <conditionalFormatting sqref="R21:R22">
    <cfRule type="containsText" dxfId="239" priority="266" operator="containsText" text="Baja">
      <formula>NOT(ISERROR(SEARCH("Baja",R21)))</formula>
    </cfRule>
    <cfRule type="containsText" dxfId="238" priority="267" operator="containsText" text="Moderada">
      <formula>NOT(ISERROR(SEARCH("Moderada",R21)))</formula>
    </cfRule>
    <cfRule type="containsText" dxfId="237" priority="268" operator="containsText" text="Moderado">
      <formula>NOT(ISERROR(SEARCH("Moderado",R21)))</formula>
    </cfRule>
    <cfRule type="containsText" dxfId="236" priority="269" operator="containsText" text="Moderado">
      <formula>NOT(ISERROR(SEARCH("Moderado",R21)))</formula>
    </cfRule>
    <cfRule type="containsText" dxfId="235" priority="270" operator="containsText" text="Alt">
      <formula>NOT(ISERROR(SEARCH("Alt",R21)))</formula>
    </cfRule>
    <cfRule type="containsText" dxfId="234" priority="271" operator="containsText" text="Alta">
      <formula>NOT(ISERROR(SEARCH("Alta",R21)))</formula>
    </cfRule>
    <cfRule type="containsText" dxfId="233" priority="272" operator="containsText" text="Extrema&quot;">
      <formula>NOT(ISERROR(SEARCH("Extrema""",R21)))</formula>
    </cfRule>
  </conditionalFormatting>
  <conditionalFormatting sqref="R21:R22">
    <cfRule type="containsText" dxfId="232" priority="265" operator="containsText" text="Extrema">
      <formula>NOT(ISERROR(SEARCH("Extrema",R21)))</formula>
    </cfRule>
  </conditionalFormatting>
  <conditionalFormatting sqref="K23">
    <cfRule type="containsText" dxfId="231" priority="258" operator="containsText" text="Baja">
      <formula>NOT(ISERROR(SEARCH("Baja",K23)))</formula>
    </cfRule>
    <cfRule type="containsText" dxfId="230" priority="259" operator="containsText" text="Moderada">
      <formula>NOT(ISERROR(SEARCH("Moderada",K23)))</formula>
    </cfRule>
    <cfRule type="containsText" dxfId="229" priority="260" operator="containsText" text="Moderado">
      <formula>NOT(ISERROR(SEARCH("Moderado",K23)))</formula>
    </cfRule>
    <cfRule type="containsText" dxfId="228" priority="261" operator="containsText" text="Moderado">
      <formula>NOT(ISERROR(SEARCH("Moderado",K23)))</formula>
    </cfRule>
    <cfRule type="containsText" dxfId="227" priority="262" operator="containsText" text="Alt">
      <formula>NOT(ISERROR(SEARCH("Alt",K23)))</formula>
    </cfRule>
    <cfRule type="containsText" dxfId="226" priority="263" operator="containsText" text="Alta">
      <formula>NOT(ISERROR(SEARCH("Alta",K23)))</formula>
    </cfRule>
    <cfRule type="containsText" dxfId="225" priority="264" operator="containsText" text="Extrema&quot;">
      <formula>NOT(ISERROR(SEARCH("Extrema""",K23)))</formula>
    </cfRule>
  </conditionalFormatting>
  <conditionalFormatting sqref="K23">
    <cfRule type="containsText" dxfId="224" priority="257" operator="containsText" text="Extrema">
      <formula>NOT(ISERROR(SEARCH("Extrema",K23)))</formula>
    </cfRule>
  </conditionalFormatting>
  <conditionalFormatting sqref="R23">
    <cfRule type="containsText" dxfId="223" priority="250" operator="containsText" text="Baja">
      <formula>NOT(ISERROR(SEARCH("Baja",R23)))</formula>
    </cfRule>
    <cfRule type="containsText" dxfId="222" priority="251" operator="containsText" text="Moderada">
      <formula>NOT(ISERROR(SEARCH("Moderada",R23)))</formula>
    </cfRule>
    <cfRule type="containsText" dxfId="221" priority="252" operator="containsText" text="Moderado">
      <formula>NOT(ISERROR(SEARCH("Moderado",R23)))</formula>
    </cfRule>
    <cfRule type="containsText" dxfId="220" priority="253" operator="containsText" text="Moderado">
      <formula>NOT(ISERROR(SEARCH("Moderado",R23)))</formula>
    </cfRule>
    <cfRule type="containsText" dxfId="219" priority="254" operator="containsText" text="Alt">
      <formula>NOT(ISERROR(SEARCH("Alt",R23)))</formula>
    </cfRule>
    <cfRule type="containsText" dxfId="218" priority="255" operator="containsText" text="Alta">
      <formula>NOT(ISERROR(SEARCH("Alta",R23)))</formula>
    </cfRule>
    <cfRule type="containsText" dxfId="217" priority="256" operator="containsText" text="Extrema&quot;">
      <formula>NOT(ISERROR(SEARCH("Extrema""",R23)))</formula>
    </cfRule>
  </conditionalFormatting>
  <conditionalFormatting sqref="R23">
    <cfRule type="containsText" dxfId="216" priority="249" operator="containsText" text="Extrema">
      <formula>NOT(ISERROR(SEARCH("Extrema",R23)))</formula>
    </cfRule>
  </conditionalFormatting>
  <conditionalFormatting sqref="K24">
    <cfRule type="containsText" dxfId="215" priority="242" operator="containsText" text="Baja">
      <formula>NOT(ISERROR(SEARCH("Baja",K24)))</formula>
    </cfRule>
    <cfRule type="containsText" dxfId="214" priority="243" operator="containsText" text="Moderada">
      <formula>NOT(ISERROR(SEARCH("Moderada",K24)))</formula>
    </cfRule>
    <cfRule type="containsText" dxfId="213" priority="244" operator="containsText" text="Moderado">
      <formula>NOT(ISERROR(SEARCH("Moderado",K24)))</formula>
    </cfRule>
    <cfRule type="containsText" dxfId="212" priority="245" operator="containsText" text="Moderado">
      <formula>NOT(ISERROR(SEARCH("Moderado",K24)))</formula>
    </cfRule>
    <cfRule type="containsText" dxfId="211" priority="246" operator="containsText" text="Alt">
      <formula>NOT(ISERROR(SEARCH("Alt",K24)))</formula>
    </cfRule>
    <cfRule type="containsText" dxfId="210" priority="247" operator="containsText" text="Alta">
      <formula>NOT(ISERROR(SEARCH("Alta",K24)))</formula>
    </cfRule>
    <cfRule type="containsText" dxfId="209" priority="248" operator="containsText" text="Extrema&quot;">
      <formula>NOT(ISERROR(SEARCH("Extrema""",K24)))</formula>
    </cfRule>
  </conditionalFormatting>
  <conditionalFormatting sqref="K24">
    <cfRule type="containsText" dxfId="208" priority="241" operator="containsText" text="Extrema">
      <formula>NOT(ISERROR(SEARCH("Extrema",K24)))</formula>
    </cfRule>
  </conditionalFormatting>
  <conditionalFormatting sqref="R24">
    <cfRule type="containsText" dxfId="207" priority="234" operator="containsText" text="Baja">
      <formula>NOT(ISERROR(SEARCH("Baja",R24)))</formula>
    </cfRule>
    <cfRule type="containsText" dxfId="206" priority="235" operator="containsText" text="Moderada">
      <formula>NOT(ISERROR(SEARCH("Moderada",R24)))</formula>
    </cfRule>
    <cfRule type="containsText" dxfId="205" priority="236" operator="containsText" text="Moderado">
      <formula>NOT(ISERROR(SEARCH("Moderado",R24)))</formula>
    </cfRule>
    <cfRule type="containsText" dxfId="204" priority="237" operator="containsText" text="Moderado">
      <formula>NOT(ISERROR(SEARCH("Moderado",R24)))</formula>
    </cfRule>
    <cfRule type="containsText" dxfId="203" priority="238" operator="containsText" text="Alt">
      <formula>NOT(ISERROR(SEARCH("Alt",R24)))</formula>
    </cfRule>
    <cfRule type="containsText" dxfId="202" priority="239" operator="containsText" text="Alta">
      <formula>NOT(ISERROR(SEARCH("Alta",R24)))</formula>
    </cfRule>
    <cfRule type="containsText" dxfId="201" priority="240" operator="containsText" text="Extrema&quot;">
      <formula>NOT(ISERROR(SEARCH("Extrema""",R24)))</formula>
    </cfRule>
  </conditionalFormatting>
  <conditionalFormatting sqref="R24">
    <cfRule type="containsText" dxfId="200" priority="233" operator="containsText" text="Extrema">
      <formula>NOT(ISERROR(SEARCH("Extrema",R24)))</formula>
    </cfRule>
  </conditionalFormatting>
  <conditionalFormatting sqref="K25">
    <cfRule type="containsText" dxfId="199" priority="226" operator="containsText" text="Baja">
      <formula>NOT(ISERROR(SEARCH("Baja",K25)))</formula>
    </cfRule>
    <cfRule type="containsText" dxfId="198" priority="227" operator="containsText" text="Moderada">
      <formula>NOT(ISERROR(SEARCH("Moderada",K25)))</formula>
    </cfRule>
    <cfRule type="containsText" dxfId="197" priority="228" operator="containsText" text="Moderado">
      <formula>NOT(ISERROR(SEARCH("Moderado",K25)))</formula>
    </cfRule>
    <cfRule type="containsText" dxfId="196" priority="229" operator="containsText" text="Moderado">
      <formula>NOT(ISERROR(SEARCH("Moderado",K25)))</formula>
    </cfRule>
    <cfRule type="containsText" dxfId="195" priority="230" operator="containsText" text="Alt">
      <formula>NOT(ISERROR(SEARCH("Alt",K25)))</formula>
    </cfRule>
    <cfRule type="containsText" dxfId="194" priority="231" operator="containsText" text="Alta">
      <formula>NOT(ISERROR(SEARCH("Alta",K25)))</formula>
    </cfRule>
    <cfRule type="containsText" dxfId="193" priority="232" operator="containsText" text="Extrema&quot;">
      <formula>NOT(ISERROR(SEARCH("Extrema""",K25)))</formula>
    </cfRule>
  </conditionalFormatting>
  <conditionalFormatting sqref="K25">
    <cfRule type="containsText" dxfId="192" priority="225" operator="containsText" text="Extrema">
      <formula>NOT(ISERROR(SEARCH("Extrema",K25)))</formula>
    </cfRule>
  </conditionalFormatting>
  <conditionalFormatting sqref="R25">
    <cfRule type="containsText" dxfId="191" priority="218" operator="containsText" text="Baja">
      <formula>NOT(ISERROR(SEARCH("Baja",R25)))</formula>
    </cfRule>
    <cfRule type="containsText" dxfId="190" priority="219" operator="containsText" text="Moderada">
      <formula>NOT(ISERROR(SEARCH("Moderada",R25)))</formula>
    </cfRule>
    <cfRule type="containsText" dxfId="189" priority="220" operator="containsText" text="Moderado">
      <formula>NOT(ISERROR(SEARCH("Moderado",R25)))</formula>
    </cfRule>
    <cfRule type="containsText" dxfId="188" priority="221" operator="containsText" text="Moderado">
      <formula>NOT(ISERROR(SEARCH("Moderado",R25)))</formula>
    </cfRule>
    <cfRule type="containsText" dxfId="187" priority="222" operator="containsText" text="Alt">
      <formula>NOT(ISERROR(SEARCH("Alt",R25)))</formula>
    </cfRule>
    <cfRule type="containsText" dxfId="186" priority="223" operator="containsText" text="Alta">
      <formula>NOT(ISERROR(SEARCH("Alta",R25)))</formula>
    </cfRule>
    <cfRule type="containsText" dxfId="185" priority="224" operator="containsText" text="Extrema&quot;">
      <formula>NOT(ISERROR(SEARCH("Extrema""",R25)))</formula>
    </cfRule>
  </conditionalFormatting>
  <conditionalFormatting sqref="R25">
    <cfRule type="containsText" dxfId="184" priority="217" operator="containsText" text="Extrema">
      <formula>NOT(ISERROR(SEARCH("Extrema",R25)))</formula>
    </cfRule>
  </conditionalFormatting>
  <conditionalFormatting sqref="K26:K27">
    <cfRule type="containsText" dxfId="183" priority="210" operator="containsText" text="Baja">
      <formula>NOT(ISERROR(SEARCH("Baja",K26)))</formula>
    </cfRule>
    <cfRule type="containsText" dxfId="182" priority="211" operator="containsText" text="Moderada">
      <formula>NOT(ISERROR(SEARCH("Moderada",K26)))</formula>
    </cfRule>
    <cfRule type="containsText" dxfId="181" priority="212" operator="containsText" text="Moderado">
      <formula>NOT(ISERROR(SEARCH("Moderado",K26)))</formula>
    </cfRule>
    <cfRule type="containsText" dxfId="180" priority="213" operator="containsText" text="Moderado">
      <formula>NOT(ISERROR(SEARCH("Moderado",K26)))</formula>
    </cfRule>
    <cfRule type="containsText" dxfId="179" priority="214" operator="containsText" text="Alt">
      <formula>NOT(ISERROR(SEARCH("Alt",K26)))</formula>
    </cfRule>
    <cfRule type="containsText" dxfId="178" priority="215" operator="containsText" text="Alta">
      <formula>NOT(ISERROR(SEARCH("Alta",K26)))</formula>
    </cfRule>
    <cfRule type="containsText" dxfId="177" priority="216" operator="containsText" text="Extrema&quot;">
      <formula>NOT(ISERROR(SEARCH("Extrema""",K26)))</formula>
    </cfRule>
  </conditionalFormatting>
  <conditionalFormatting sqref="K26:K27">
    <cfRule type="containsText" dxfId="176" priority="209" operator="containsText" text="Extrema">
      <formula>NOT(ISERROR(SEARCH("Extrema",K26)))</formula>
    </cfRule>
  </conditionalFormatting>
  <conditionalFormatting sqref="R26:R27">
    <cfRule type="containsText" dxfId="175" priority="202" operator="containsText" text="Baja">
      <formula>NOT(ISERROR(SEARCH("Baja",R26)))</formula>
    </cfRule>
    <cfRule type="containsText" dxfId="174" priority="203" operator="containsText" text="Moderada">
      <formula>NOT(ISERROR(SEARCH("Moderada",R26)))</formula>
    </cfRule>
    <cfRule type="containsText" dxfId="173" priority="204" operator="containsText" text="Moderado">
      <formula>NOT(ISERROR(SEARCH("Moderado",R26)))</formula>
    </cfRule>
    <cfRule type="containsText" dxfId="172" priority="205" operator="containsText" text="Moderado">
      <formula>NOT(ISERROR(SEARCH("Moderado",R26)))</formula>
    </cfRule>
    <cfRule type="containsText" dxfId="171" priority="206" operator="containsText" text="Alt">
      <formula>NOT(ISERROR(SEARCH("Alt",R26)))</formula>
    </cfRule>
    <cfRule type="containsText" dxfId="170" priority="207" operator="containsText" text="Alta">
      <formula>NOT(ISERROR(SEARCH("Alta",R26)))</formula>
    </cfRule>
    <cfRule type="containsText" dxfId="169" priority="208" operator="containsText" text="Extrema&quot;">
      <formula>NOT(ISERROR(SEARCH("Extrema""",R26)))</formula>
    </cfRule>
  </conditionalFormatting>
  <conditionalFormatting sqref="R26:R27">
    <cfRule type="containsText" dxfId="168" priority="201" operator="containsText" text="Extrema">
      <formula>NOT(ISERROR(SEARCH("Extrema",R26)))</formula>
    </cfRule>
  </conditionalFormatting>
  <conditionalFormatting sqref="K28">
    <cfRule type="containsText" dxfId="167" priority="178" operator="containsText" text="Baja">
      <formula>NOT(ISERROR(SEARCH("Baja",K28)))</formula>
    </cfRule>
    <cfRule type="containsText" dxfId="166" priority="179" operator="containsText" text="Moderada">
      <formula>NOT(ISERROR(SEARCH("Moderada",K28)))</formula>
    </cfRule>
    <cfRule type="containsText" dxfId="165" priority="180" operator="containsText" text="Moderado">
      <formula>NOT(ISERROR(SEARCH("Moderado",K28)))</formula>
    </cfRule>
    <cfRule type="containsText" dxfId="164" priority="181" operator="containsText" text="Moderado">
      <formula>NOT(ISERROR(SEARCH("Moderado",K28)))</formula>
    </cfRule>
    <cfRule type="containsText" dxfId="163" priority="182" operator="containsText" text="Alt">
      <formula>NOT(ISERROR(SEARCH("Alt",K28)))</formula>
    </cfRule>
    <cfRule type="containsText" dxfId="162" priority="183" operator="containsText" text="Alta">
      <formula>NOT(ISERROR(SEARCH("Alta",K28)))</formula>
    </cfRule>
    <cfRule type="containsText" dxfId="161" priority="184" operator="containsText" text="Extrema&quot;">
      <formula>NOT(ISERROR(SEARCH("Extrema""",K28)))</formula>
    </cfRule>
  </conditionalFormatting>
  <conditionalFormatting sqref="K28">
    <cfRule type="containsText" dxfId="160" priority="177" operator="containsText" text="Extrema">
      <formula>NOT(ISERROR(SEARCH("Extrema",K28)))</formula>
    </cfRule>
  </conditionalFormatting>
  <conditionalFormatting sqref="R28">
    <cfRule type="containsText" dxfId="159" priority="170" operator="containsText" text="Baja">
      <formula>NOT(ISERROR(SEARCH("Baja",R28)))</formula>
    </cfRule>
    <cfRule type="containsText" dxfId="158" priority="171" operator="containsText" text="Moderada">
      <formula>NOT(ISERROR(SEARCH("Moderada",R28)))</formula>
    </cfRule>
    <cfRule type="containsText" dxfId="157" priority="172" operator="containsText" text="Moderado">
      <formula>NOT(ISERROR(SEARCH("Moderado",R28)))</formula>
    </cfRule>
    <cfRule type="containsText" dxfId="156" priority="173" operator="containsText" text="Moderado">
      <formula>NOT(ISERROR(SEARCH("Moderado",R28)))</formula>
    </cfRule>
    <cfRule type="containsText" dxfId="155" priority="174" operator="containsText" text="Alt">
      <formula>NOT(ISERROR(SEARCH("Alt",R28)))</formula>
    </cfRule>
    <cfRule type="containsText" dxfId="154" priority="175" operator="containsText" text="Alta">
      <formula>NOT(ISERROR(SEARCH("Alta",R28)))</formula>
    </cfRule>
    <cfRule type="containsText" dxfId="153" priority="176" operator="containsText" text="Extrema&quot;">
      <formula>NOT(ISERROR(SEARCH("Extrema""",R28)))</formula>
    </cfRule>
  </conditionalFormatting>
  <conditionalFormatting sqref="R28">
    <cfRule type="containsText" dxfId="152" priority="169" operator="containsText" text="Extrema">
      <formula>NOT(ISERROR(SEARCH("Extrema",R28)))</formula>
    </cfRule>
  </conditionalFormatting>
  <conditionalFormatting sqref="K31:K32">
    <cfRule type="containsText" dxfId="151" priority="162" operator="containsText" text="Baja">
      <formula>NOT(ISERROR(SEARCH("Baja",K31)))</formula>
    </cfRule>
    <cfRule type="containsText" dxfId="150" priority="163" operator="containsText" text="Moderada">
      <formula>NOT(ISERROR(SEARCH("Moderada",K31)))</formula>
    </cfRule>
    <cfRule type="containsText" dxfId="149" priority="164" operator="containsText" text="Moderado">
      <formula>NOT(ISERROR(SEARCH("Moderado",K31)))</formula>
    </cfRule>
    <cfRule type="containsText" dxfId="148" priority="165" operator="containsText" text="Moderado">
      <formula>NOT(ISERROR(SEARCH("Moderado",K31)))</formula>
    </cfRule>
    <cfRule type="containsText" dxfId="147" priority="166" operator="containsText" text="Alt">
      <formula>NOT(ISERROR(SEARCH("Alt",K31)))</formula>
    </cfRule>
    <cfRule type="containsText" dxfId="146" priority="167" operator="containsText" text="Alta">
      <formula>NOT(ISERROR(SEARCH("Alta",K31)))</formula>
    </cfRule>
    <cfRule type="containsText" dxfId="145" priority="168" operator="containsText" text="Extrema&quot;">
      <formula>NOT(ISERROR(SEARCH("Extrema""",K31)))</formula>
    </cfRule>
  </conditionalFormatting>
  <conditionalFormatting sqref="K31:K32">
    <cfRule type="containsText" dxfId="144" priority="161" operator="containsText" text="Extrema">
      <formula>NOT(ISERROR(SEARCH("Extrema",K31)))</formula>
    </cfRule>
  </conditionalFormatting>
  <conditionalFormatting sqref="R31:R32">
    <cfRule type="containsText" dxfId="143" priority="154" operator="containsText" text="Baja">
      <formula>NOT(ISERROR(SEARCH("Baja",R31)))</formula>
    </cfRule>
    <cfRule type="containsText" dxfId="142" priority="155" operator="containsText" text="Moderada">
      <formula>NOT(ISERROR(SEARCH("Moderada",R31)))</formula>
    </cfRule>
    <cfRule type="containsText" dxfId="141" priority="156" operator="containsText" text="Moderado">
      <formula>NOT(ISERROR(SEARCH("Moderado",R31)))</formula>
    </cfRule>
    <cfRule type="containsText" dxfId="140" priority="157" operator="containsText" text="Moderado">
      <formula>NOT(ISERROR(SEARCH("Moderado",R31)))</formula>
    </cfRule>
    <cfRule type="containsText" dxfId="139" priority="158" operator="containsText" text="Alt">
      <formula>NOT(ISERROR(SEARCH("Alt",R31)))</formula>
    </cfRule>
    <cfRule type="containsText" dxfId="138" priority="159" operator="containsText" text="Alta">
      <formula>NOT(ISERROR(SEARCH("Alta",R31)))</formula>
    </cfRule>
    <cfRule type="containsText" dxfId="137" priority="160" operator="containsText" text="Extrema&quot;">
      <formula>NOT(ISERROR(SEARCH("Extrema""",R31)))</formula>
    </cfRule>
  </conditionalFormatting>
  <conditionalFormatting sqref="R31:R32">
    <cfRule type="containsText" dxfId="136" priority="153" operator="containsText" text="Extrema">
      <formula>NOT(ISERROR(SEARCH("Extrema",R31)))</formula>
    </cfRule>
  </conditionalFormatting>
  <conditionalFormatting sqref="K33">
    <cfRule type="containsText" dxfId="135" priority="146" operator="containsText" text="Baja">
      <formula>NOT(ISERROR(SEARCH("Baja",K33)))</formula>
    </cfRule>
    <cfRule type="containsText" dxfId="134" priority="147" operator="containsText" text="Moderada">
      <formula>NOT(ISERROR(SEARCH("Moderada",K33)))</formula>
    </cfRule>
    <cfRule type="containsText" dxfId="133" priority="148" operator="containsText" text="Moderado">
      <formula>NOT(ISERROR(SEARCH("Moderado",K33)))</formula>
    </cfRule>
    <cfRule type="containsText" dxfId="132" priority="149" operator="containsText" text="Moderado">
      <formula>NOT(ISERROR(SEARCH("Moderado",K33)))</formula>
    </cfRule>
    <cfRule type="containsText" dxfId="131" priority="150" operator="containsText" text="Alt">
      <formula>NOT(ISERROR(SEARCH("Alt",K33)))</formula>
    </cfRule>
    <cfRule type="containsText" dxfId="130" priority="151" operator="containsText" text="Alta">
      <formula>NOT(ISERROR(SEARCH("Alta",K33)))</formula>
    </cfRule>
    <cfRule type="containsText" dxfId="129" priority="152" operator="containsText" text="Extrema&quot;">
      <formula>NOT(ISERROR(SEARCH("Extrema""",K33)))</formula>
    </cfRule>
  </conditionalFormatting>
  <conditionalFormatting sqref="K33">
    <cfRule type="containsText" dxfId="128" priority="145" operator="containsText" text="Extrema">
      <formula>NOT(ISERROR(SEARCH("Extrema",K33)))</formula>
    </cfRule>
  </conditionalFormatting>
  <conditionalFormatting sqref="R33">
    <cfRule type="containsText" dxfId="127" priority="138" operator="containsText" text="Baja">
      <formula>NOT(ISERROR(SEARCH("Baja",R33)))</formula>
    </cfRule>
    <cfRule type="containsText" dxfId="126" priority="139" operator="containsText" text="Moderada">
      <formula>NOT(ISERROR(SEARCH("Moderada",R33)))</formula>
    </cfRule>
    <cfRule type="containsText" dxfId="125" priority="140" operator="containsText" text="Moderado">
      <formula>NOT(ISERROR(SEARCH("Moderado",R33)))</formula>
    </cfRule>
    <cfRule type="containsText" dxfId="124" priority="141" operator="containsText" text="Moderado">
      <formula>NOT(ISERROR(SEARCH("Moderado",R33)))</formula>
    </cfRule>
    <cfRule type="containsText" dxfId="123" priority="142" operator="containsText" text="Alt">
      <formula>NOT(ISERROR(SEARCH("Alt",R33)))</formula>
    </cfRule>
    <cfRule type="containsText" dxfId="122" priority="143" operator="containsText" text="Alta">
      <formula>NOT(ISERROR(SEARCH("Alta",R33)))</formula>
    </cfRule>
    <cfRule type="containsText" dxfId="121" priority="144" operator="containsText" text="Extrema&quot;">
      <formula>NOT(ISERROR(SEARCH("Extrema""",R33)))</formula>
    </cfRule>
  </conditionalFormatting>
  <conditionalFormatting sqref="R33">
    <cfRule type="containsText" dxfId="120" priority="137" operator="containsText" text="Extrema">
      <formula>NOT(ISERROR(SEARCH("Extrema",R33)))</formula>
    </cfRule>
  </conditionalFormatting>
  <conditionalFormatting sqref="L33">
    <cfRule type="containsText" dxfId="119" priority="130" operator="containsText" text="Baja">
      <formula>NOT(ISERROR(SEARCH("Baja",L33)))</formula>
    </cfRule>
    <cfRule type="containsText" dxfId="118" priority="131" operator="containsText" text="Moderada">
      <formula>NOT(ISERROR(SEARCH("Moderada",L33)))</formula>
    </cfRule>
    <cfRule type="containsText" dxfId="117" priority="132" operator="containsText" text="Moderado">
      <formula>NOT(ISERROR(SEARCH("Moderado",L33)))</formula>
    </cfRule>
    <cfRule type="containsText" dxfId="116" priority="133" operator="containsText" text="Moderado">
      <formula>NOT(ISERROR(SEARCH("Moderado",L33)))</formula>
    </cfRule>
    <cfRule type="containsText" dxfId="115" priority="134" operator="containsText" text="Alt">
      <formula>NOT(ISERROR(SEARCH("Alt",L33)))</formula>
    </cfRule>
    <cfRule type="containsText" dxfId="114" priority="135" operator="containsText" text="Alta">
      <formula>NOT(ISERROR(SEARCH("Alta",L33)))</formula>
    </cfRule>
    <cfRule type="containsText" dxfId="113" priority="136" operator="containsText" text="Extrema&quot;">
      <formula>NOT(ISERROR(SEARCH("Extrema""",L33)))</formula>
    </cfRule>
  </conditionalFormatting>
  <conditionalFormatting sqref="L33">
    <cfRule type="containsText" dxfId="112" priority="129" operator="containsText" text="Extrema">
      <formula>NOT(ISERROR(SEARCH("Extrema",L33)))</formula>
    </cfRule>
  </conditionalFormatting>
  <conditionalFormatting sqref="K34">
    <cfRule type="containsText" dxfId="111" priority="122" operator="containsText" text="Baja">
      <formula>NOT(ISERROR(SEARCH("Baja",K34)))</formula>
    </cfRule>
    <cfRule type="containsText" dxfId="110" priority="123" operator="containsText" text="Moderada">
      <formula>NOT(ISERROR(SEARCH("Moderada",K34)))</formula>
    </cfRule>
    <cfRule type="containsText" dxfId="109" priority="124" operator="containsText" text="Moderado">
      <formula>NOT(ISERROR(SEARCH("Moderado",K34)))</formula>
    </cfRule>
    <cfRule type="containsText" dxfId="108" priority="125" operator="containsText" text="Moderado">
      <formula>NOT(ISERROR(SEARCH("Moderado",K34)))</formula>
    </cfRule>
    <cfRule type="containsText" dxfId="107" priority="126" operator="containsText" text="Alt">
      <formula>NOT(ISERROR(SEARCH("Alt",K34)))</formula>
    </cfRule>
    <cfRule type="containsText" dxfId="106" priority="127" operator="containsText" text="Alta">
      <formula>NOT(ISERROR(SEARCH("Alta",K34)))</formula>
    </cfRule>
    <cfRule type="containsText" dxfId="105" priority="128" operator="containsText" text="Extrema&quot;">
      <formula>NOT(ISERROR(SEARCH("Extrema""",K34)))</formula>
    </cfRule>
  </conditionalFormatting>
  <conditionalFormatting sqref="K34">
    <cfRule type="containsText" dxfId="104" priority="121" operator="containsText" text="Extrema">
      <formula>NOT(ISERROR(SEARCH("Extrema",K34)))</formula>
    </cfRule>
  </conditionalFormatting>
  <conditionalFormatting sqref="R34">
    <cfRule type="containsText" dxfId="103" priority="114" operator="containsText" text="Baja">
      <formula>NOT(ISERROR(SEARCH("Baja",R34)))</formula>
    </cfRule>
    <cfRule type="containsText" dxfId="102" priority="115" operator="containsText" text="Moderada">
      <formula>NOT(ISERROR(SEARCH("Moderada",R34)))</formula>
    </cfRule>
    <cfRule type="containsText" dxfId="101" priority="116" operator="containsText" text="Moderado">
      <formula>NOT(ISERROR(SEARCH("Moderado",R34)))</formula>
    </cfRule>
    <cfRule type="containsText" dxfId="100" priority="117" operator="containsText" text="Moderado">
      <formula>NOT(ISERROR(SEARCH("Moderado",R34)))</formula>
    </cfRule>
    <cfRule type="containsText" dxfId="99" priority="118" operator="containsText" text="Alt">
      <formula>NOT(ISERROR(SEARCH("Alt",R34)))</formula>
    </cfRule>
    <cfRule type="containsText" dxfId="98" priority="119" operator="containsText" text="Alta">
      <formula>NOT(ISERROR(SEARCH("Alta",R34)))</formula>
    </cfRule>
    <cfRule type="containsText" dxfId="97" priority="120" operator="containsText" text="Extrema&quot;">
      <formula>NOT(ISERROR(SEARCH("Extrema""",R34)))</formula>
    </cfRule>
  </conditionalFormatting>
  <conditionalFormatting sqref="R34">
    <cfRule type="containsText" dxfId="96" priority="113" operator="containsText" text="Extrema">
      <formula>NOT(ISERROR(SEARCH("Extrema",R34)))</formula>
    </cfRule>
  </conditionalFormatting>
  <conditionalFormatting sqref="K8:K11">
    <cfRule type="containsText" dxfId="95" priority="90" operator="containsText" text="Baja">
      <formula>NOT(ISERROR(SEARCH("Baja",K8)))</formula>
    </cfRule>
    <cfRule type="containsText" dxfId="94" priority="91" operator="containsText" text="Moderada">
      <formula>NOT(ISERROR(SEARCH("Moderada",K8)))</formula>
    </cfRule>
    <cfRule type="containsText" dxfId="93" priority="92" operator="containsText" text="Moderado">
      <formula>NOT(ISERROR(SEARCH("Moderado",K8)))</formula>
    </cfRule>
    <cfRule type="containsText" dxfId="92" priority="93" operator="containsText" text="Moderado">
      <formula>NOT(ISERROR(SEARCH("Moderado",K8)))</formula>
    </cfRule>
    <cfRule type="containsText" dxfId="91" priority="94" operator="containsText" text="Alt">
      <formula>NOT(ISERROR(SEARCH("Alt",K8)))</formula>
    </cfRule>
    <cfRule type="containsText" dxfId="90" priority="95" operator="containsText" text="Alta">
      <formula>NOT(ISERROR(SEARCH("Alta",K8)))</formula>
    </cfRule>
    <cfRule type="containsText" dxfId="89" priority="96" operator="containsText" text="Extrema&quot;">
      <formula>NOT(ISERROR(SEARCH("Extrema""",K8)))</formula>
    </cfRule>
  </conditionalFormatting>
  <conditionalFormatting sqref="K8:K11">
    <cfRule type="containsText" dxfId="88" priority="89" operator="containsText" text="Extrema">
      <formula>NOT(ISERROR(SEARCH("Extrema",K8)))</formula>
    </cfRule>
  </conditionalFormatting>
  <conditionalFormatting sqref="R8:R11">
    <cfRule type="containsText" dxfId="87" priority="82" operator="containsText" text="Baja">
      <formula>NOT(ISERROR(SEARCH("Baja",R8)))</formula>
    </cfRule>
    <cfRule type="containsText" dxfId="86" priority="83" operator="containsText" text="Moderada">
      <formula>NOT(ISERROR(SEARCH("Moderada",R8)))</formula>
    </cfRule>
    <cfRule type="containsText" dxfId="85" priority="84" operator="containsText" text="Moderado">
      <formula>NOT(ISERROR(SEARCH("Moderado",R8)))</formula>
    </cfRule>
    <cfRule type="containsText" dxfId="84" priority="85" operator="containsText" text="Moderado">
      <formula>NOT(ISERROR(SEARCH("Moderado",R8)))</formula>
    </cfRule>
    <cfRule type="containsText" dxfId="83" priority="86" operator="containsText" text="Alt">
      <formula>NOT(ISERROR(SEARCH("Alt",R8)))</formula>
    </cfRule>
    <cfRule type="containsText" dxfId="82" priority="87" operator="containsText" text="Alta">
      <formula>NOT(ISERROR(SEARCH("Alta",R8)))</formula>
    </cfRule>
    <cfRule type="containsText" dxfId="81" priority="88" operator="containsText" text="Extrema&quot;">
      <formula>NOT(ISERROR(SEARCH("Extrema""",R8)))</formula>
    </cfRule>
  </conditionalFormatting>
  <conditionalFormatting sqref="R8:R11">
    <cfRule type="containsText" dxfId="80" priority="81" operator="containsText" text="Extrema">
      <formula>NOT(ISERROR(SEARCH("Extrema",R8)))</formula>
    </cfRule>
  </conditionalFormatting>
  <conditionalFormatting sqref="K20">
    <cfRule type="containsText" dxfId="79" priority="74" operator="containsText" text="Baja">
      <formula>NOT(ISERROR(SEARCH("Baja",K20)))</formula>
    </cfRule>
    <cfRule type="containsText" dxfId="78" priority="75" operator="containsText" text="Moderada">
      <formula>NOT(ISERROR(SEARCH("Moderada",K20)))</formula>
    </cfRule>
    <cfRule type="containsText" dxfId="77" priority="76" operator="containsText" text="Moderado">
      <formula>NOT(ISERROR(SEARCH("Moderado",K20)))</formula>
    </cfRule>
    <cfRule type="containsText" dxfId="76" priority="77" operator="containsText" text="Moderado">
      <formula>NOT(ISERROR(SEARCH("Moderado",K20)))</formula>
    </cfRule>
    <cfRule type="containsText" dxfId="75" priority="78" operator="containsText" text="Alt">
      <formula>NOT(ISERROR(SEARCH("Alt",K20)))</formula>
    </cfRule>
    <cfRule type="containsText" dxfId="74" priority="79" operator="containsText" text="Alta">
      <formula>NOT(ISERROR(SEARCH("Alta",K20)))</formula>
    </cfRule>
    <cfRule type="containsText" dxfId="73" priority="80" operator="containsText" text="Extrema&quot;">
      <formula>NOT(ISERROR(SEARCH("Extrema""",K20)))</formula>
    </cfRule>
  </conditionalFormatting>
  <conditionalFormatting sqref="K20">
    <cfRule type="containsText" dxfId="72" priority="73" operator="containsText" text="Extrema">
      <formula>NOT(ISERROR(SEARCH("Extrema",K20)))</formula>
    </cfRule>
  </conditionalFormatting>
  <conditionalFormatting sqref="R20">
    <cfRule type="containsText" dxfId="71" priority="66" operator="containsText" text="Baja">
      <formula>NOT(ISERROR(SEARCH("Baja",R20)))</formula>
    </cfRule>
    <cfRule type="containsText" dxfId="70" priority="67" operator="containsText" text="Moderada">
      <formula>NOT(ISERROR(SEARCH("Moderada",R20)))</formula>
    </cfRule>
    <cfRule type="containsText" dxfId="69" priority="68" operator="containsText" text="Moderado">
      <formula>NOT(ISERROR(SEARCH("Moderado",R20)))</formula>
    </cfRule>
    <cfRule type="containsText" dxfId="68" priority="69" operator="containsText" text="Moderado">
      <formula>NOT(ISERROR(SEARCH("Moderado",R20)))</formula>
    </cfRule>
    <cfRule type="containsText" dxfId="67" priority="70" operator="containsText" text="Alt">
      <formula>NOT(ISERROR(SEARCH("Alt",R20)))</formula>
    </cfRule>
    <cfRule type="containsText" dxfId="66" priority="71" operator="containsText" text="Alta">
      <formula>NOT(ISERROR(SEARCH("Alta",R20)))</formula>
    </cfRule>
    <cfRule type="containsText" dxfId="65" priority="72" operator="containsText" text="Extrema&quot;">
      <formula>NOT(ISERROR(SEARCH("Extrema""",R20)))</formula>
    </cfRule>
  </conditionalFormatting>
  <conditionalFormatting sqref="R20">
    <cfRule type="containsText" dxfId="64" priority="65" operator="containsText" text="Extrema">
      <formula>NOT(ISERROR(SEARCH("Extrema",R20)))</formula>
    </cfRule>
  </conditionalFormatting>
  <conditionalFormatting sqref="K29:K30">
    <cfRule type="containsText" dxfId="63" priority="58" operator="containsText" text="Baja">
      <formula>NOT(ISERROR(SEARCH("Baja",K29)))</formula>
    </cfRule>
    <cfRule type="containsText" dxfId="62" priority="59" operator="containsText" text="Moderada">
      <formula>NOT(ISERROR(SEARCH("Moderada",K29)))</formula>
    </cfRule>
    <cfRule type="containsText" dxfId="61" priority="60" operator="containsText" text="Moderado">
      <formula>NOT(ISERROR(SEARCH("Moderado",K29)))</formula>
    </cfRule>
    <cfRule type="containsText" dxfId="60" priority="61" operator="containsText" text="Moderado">
      <formula>NOT(ISERROR(SEARCH("Moderado",K29)))</formula>
    </cfRule>
    <cfRule type="containsText" dxfId="59" priority="62" operator="containsText" text="Alt">
      <formula>NOT(ISERROR(SEARCH("Alt",K29)))</formula>
    </cfRule>
    <cfRule type="containsText" dxfId="58" priority="63" operator="containsText" text="Alta">
      <formula>NOT(ISERROR(SEARCH("Alta",K29)))</formula>
    </cfRule>
    <cfRule type="containsText" dxfId="57" priority="64" operator="containsText" text="Extrema&quot;">
      <formula>NOT(ISERROR(SEARCH("Extrema""",K29)))</formula>
    </cfRule>
  </conditionalFormatting>
  <conditionalFormatting sqref="K29:K30">
    <cfRule type="containsText" dxfId="56" priority="57" operator="containsText" text="Extrema">
      <formula>NOT(ISERROR(SEARCH("Extrema",K29)))</formula>
    </cfRule>
  </conditionalFormatting>
  <conditionalFormatting sqref="R29:R30">
    <cfRule type="containsText" dxfId="55" priority="50" operator="containsText" text="Baja">
      <formula>NOT(ISERROR(SEARCH("Baja",R29)))</formula>
    </cfRule>
    <cfRule type="containsText" dxfId="54" priority="51" operator="containsText" text="Moderada">
      <formula>NOT(ISERROR(SEARCH("Moderada",R29)))</formula>
    </cfRule>
    <cfRule type="containsText" dxfId="53" priority="52" operator="containsText" text="Moderado">
      <formula>NOT(ISERROR(SEARCH("Moderado",R29)))</formula>
    </cfRule>
    <cfRule type="containsText" dxfId="52" priority="53" operator="containsText" text="Moderado">
      <formula>NOT(ISERROR(SEARCH("Moderado",R29)))</formula>
    </cfRule>
    <cfRule type="containsText" dxfId="51" priority="54" operator="containsText" text="Alt">
      <formula>NOT(ISERROR(SEARCH("Alt",R29)))</formula>
    </cfRule>
    <cfRule type="containsText" dxfId="50" priority="55" operator="containsText" text="Alta">
      <formula>NOT(ISERROR(SEARCH("Alta",R29)))</formula>
    </cfRule>
    <cfRule type="containsText" dxfId="49" priority="56" operator="containsText" text="Extrema&quot;">
      <formula>NOT(ISERROR(SEARCH("Extrema""",R29)))</formula>
    </cfRule>
  </conditionalFormatting>
  <conditionalFormatting sqref="R29:R30">
    <cfRule type="containsText" dxfId="48" priority="49" operator="containsText" text="Extrema">
      <formula>NOT(ISERROR(SEARCH("Extrema",R29)))</formula>
    </cfRule>
  </conditionalFormatting>
  <conditionalFormatting sqref="K13:K14">
    <cfRule type="containsText" dxfId="47" priority="42" operator="containsText" text="Baja">
      <formula>NOT(ISERROR(SEARCH("Baja",K13)))</formula>
    </cfRule>
    <cfRule type="containsText" dxfId="46" priority="43" operator="containsText" text="Moderada">
      <formula>NOT(ISERROR(SEARCH("Moderada",K13)))</formula>
    </cfRule>
    <cfRule type="containsText" dxfId="45" priority="44" operator="containsText" text="Moderado">
      <formula>NOT(ISERROR(SEARCH("Moderado",K13)))</formula>
    </cfRule>
    <cfRule type="containsText" dxfId="44" priority="45" operator="containsText" text="Moderado">
      <formula>NOT(ISERROR(SEARCH("Moderado",K13)))</formula>
    </cfRule>
    <cfRule type="containsText" dxfId="43" priority="46" operator="containsText" text="Alt">
      <formula>NOT(ISERROR(SEARCH("Alt",K13)))</formula>
    </cfRule>
    <cfRule type="containsText" dxfId="42" priority="47" operator="containsText" text="Alta">
      <formula>NOT(ISERROR(SEARCH("Alta",K13)))</formula>
    </cfRule>
    <cfRule type="containsText" dxfId="41" priority="48" operator="containsText" text="Extrema&quot;">
      <formula>NOT(ISERROR(SEARCH("Extrema""",K13)))</formula>
    </cfRule>
  </conditionalFormatting>
  <conditionalFormatting sqref="K13:K14">
    <cfRule type="containsText" dxfId="40" priority="41" operator="containsText" text="Extrema">
      <formula>NOT(ISERROR(SEARCH("Extrema",K13)))</formula>
    </cfRule>
  </conditionalFormatting>
  <conditionalFormatting sqref="R13:R14">
    <cfRule type="containsText" dxfId="39" priority="34" operator="containsText" text="Baja">
      <formula>NOT(ISERROR(SEARCH("Baja",R13)))</formula>
    </cfRule>
    <cfRule type="containsText" dxfId="38" priority="35" operator="containsText" text="Moderada">
      <formula>NOT(ISERROR(SEARCH("Moderada",R13)))</formula>
    </cfRule>
    <cfRule type="containsText" dxfId="37" priority="36" operator="containsText" text="Moderado">
      <formula>NOT(ISERROR(SEARCH("Moderado",R13)))</formula>
    </cfRule>
    <cfRule type="containsText" dxfId="36" priority="37" operator="containsText" text="Moderado">
      <formula>NOT(ISERROR(SEARCH("Moderado",R13)))</formula>
    </cfRule>
    <cfRule type="containsText" dxfId="35" priority="38" operator="containsText" text="Alt">
      <formula>NOT(ISERROR(SEARCH("Alt",R13)))</formula>
    </cfRule>
    <cfRule type="containsText" dxfId="34" priority="39" operator="containsText" text="Alta">
      <formula>NOT(ISERROR(SEARCH("Alta",R13)))</formula>
    </cfRule>
    <cfRule type="containsText" dxfId="33" priority="40" operator="containsText" text="Extrema&quot;">
      <formula>NOT(ISERROR(SEARCH("Extrema""",R13)))</formula>
    </cfRule>
  </conditionalFormatting>
  <conditionalFormatting sqref="R13:R14">
    <cfRule type="containsText" dxfId="32" priority="33" operator="containsText" text="Extrema">
      <formula>NOT(ISERROR(SEARCH("Extrema",R13)))</formula>
    </cfRule>
  </conditionalFormatting>
  <conditionalFormatting sqref="K15">
    <cfRule type="containsText" dxfId="31" priority="26" operator="containsText" text="Baja">
      <formula>NOT(ISERROR(SEARCH("Baja",K15)))</formula>
    </cfRule>
    <cfRule type="containsText" dxfId="30" priority="27" operator="containsText" text="Moderada">
      <formula>NOT(ISERROR(SEARCH("Moderada",K15)))</formula>
    </cfRule>
    <cfRule type="containsText" dxfId="29" priority="28" operator="containsText" text="Moderado">
      <formula>NOT(ISERROR(SEARCH("Moderado",K15)))</formula>
    </cfRule>
    <cfRule type="containsText" dxfId="28" priority="29" operator="containsText" text="Moderado">
      <formula>NOT(ISERROR(SEARCH("Moderado",K15)))</formula>
    </cfRule>
    <cfRule type="containsText" dxfId="27" priority="30" operator="containsText" text="Alt">
      <formula>NOT(ISERROR(SEARCH("Alt",K15)))</formula>
    </cfRule>
    <cfRule type="containsText" dxfId="26" priority="31" operator="containsText" text="Alta">
      <formula>NOT(ISERROR(SEARCH("Alta",K15)))</formula>
    </cfRule>
    <cfRule type="containsText" dxfId="25" priority="32" operator="containsText" text="Extrema&quot;">
      <formula>NOT(ISERROR(SEARCH("Extrema""",K15)))</formula>
    </cfRule>
  </conditionalFormatting>
  <conditionalFormatting sqref="K15">
    <cfRule type="containsText" dxfId="24" priority="25" operator="containsText" text="Extrema">
      <formula>NOT(ISERROR(SEARCH("Extrema",K15)))</formula>
    </cfRule>
  </conditionalFormatting>
  <conditionalFormatting sqref="R15">
    <cfRule type="containsText" dxfId="23" priority="18" operator="containsText" text="Baja">
      <formula>NOT(ISERROR(SEARCH("Baja",R15)))</formula>
    </cfRule>
    <cfRule type="containsText" dxfId="22" priority="19" operator="containsText" text="Moderada">
      <formula>NOT(ISERROR(SEARCH("Moderada",R15)))</formula>
    </cfRule>
    <cfRule type="containsText" dxfId="21" priority="20" operator="containsText" text="Moderado">
      <formula>NOT(ISERROR(SEARCH("Moderado",R15)))</formula>
    </cfRule>
    <cfRule type="containsText" dxfId="20" priority="21" operator="containsText" text="Moderado">
      <formula>NOT(ISERROR(SEARCH("Moderado",R15)))</formula>
    </cfRule>
    <cfRule type="containsText" dxfId="19" priority="22" operator="containsText" text="Alt">
      <formula>NOT(ISERROR(SEARCH("Alt",R15)))</formula>
    </cfRule>
    <cfRule type="containsText" dxfId="18" priority="23" operator="containsText" text="Alta">
      <formula>NOT(ISERROR(SEARCH("Alta",R15)))</formula>
    </cfRule>
    <cfRule type="containsText" dxfId="17" priority="24" operator="containsText" text="Extrema&quot;">
      <formula>NOT(ISERROR(SEARCH("Extrema""",R15)))</formula>
    </cfRule>
  </conditionalFormatting>
  <conditionalFormatting sqref="R15">
    <cfRule type="containsText" dxfId="16" priority="17" operator="containsText" text="Extrema">
      <formula>NOT(ISERROR(SEARCH("Extrema",R15)))</formula>
    </cfRule>
  </conditionalFormatting>
  <conditionalFormatting sqref="K18">
    <cfRule type="containsText" dxfId="15" priority="10" operator="containsText" text="Baja">
      <formula>NOT(ISERROR(SEARCH("Baja",K18)))</formula>
    </cfRule>
    <cfRule type="containsText" dxfId="14" priority="11" operator="containsText" text="Moderada">
      <formula>NOT(ISERROR(SEARCH("Moderada",K18)))</formula>
    </cfRule>
    <cfRule type="containsText" dxfId="13" priority="12" operator="containsText" text="Moderado">
      <formula>NOT(ISERROR(SEARCH("Moderado",K18)))</formula>
    </cfRule>
    <cfRule type="containsText" dxfId="12" priority="13" operator="containsText" text="Moderado">
      <formula>NOT(ISERROR(SEARCH("Moderado",K18)))</formula>
    </cfRule>
    <cfRule type="containsText" dxfId="11" priority="14" operator="containsText" text="Alt">
      <formula>NOT(ISERROR(SEARCH("Alt",K18)))</formula>
    </cfRule>
    <cfRule type="containsText" dxfId="10" priority="15" operator="containsText" text="Alta">
      <formula>NOT(ISERROR(SEARCH("Alta",K18)))</formula>
    </cfRule>
    <cfRule type="containsText" dxfId="9" priority="16" operator="containsText" text="Extrema&quot;">
      <formula>NOT(ISERROR(SEARCH("Extrema""",K18)))</formula>
    </cfRule>
  </conditionalFormatting>
  <conditionalFormatting sqref="K18">
    <cfRule type="containsText" dxfId="8" priority="9" operator="containsText" text="Extrema">
      <formula>NOT(ISERROR(SEARCH("Extrema",K18)))</formula>
    </cfRule>
  </conditionalFormatting>
  <conditionalFormatting sqref="R18">
    <cfRule type="containsText" dxfId="7" priority="2" operator="containsText" text="Baja">
      <formula>NOT(ISERROR(SEARCH("Baja",R18)))</formula>
    </cfRule>
    <cfRule type="containsText" dxfId="6" priority="3" operator="containsText" text="Moderada">
      <formula>NOT(ISERROR(SEARCH("Moderada",R18)))</formula>
    </cfRule>
    <cfRule type="containsText" dxfId="5" priority="4" operator="containsText" text="Moderado">
      <formula>NOT(ISERROR(SEARCH("Moderado",R18)))</formula>
    </cfRule>
    <cfRule type="containsText" dxfId="4" priority="5" operator="containsText" text="Moderado">
      <formula>NOT(ISERROR(SEARCH("Moderado",R18)))</formula>
    </cfRule>
    <cfRule type="containsText" dxfId="3" priority="6" operator="containsText" text="Alt">
      <formula>NOT(ISERROR(SEARCH("Alt",R18)))</formula>
    </cfRule>
    <cfRule type="containsText" dxfId="2" priority="7" operator="containsText" text="Alta">
      <formula>NOT(ISERROR(SEARCH("Alta",R18)))</formula>
    </cfRule>
    <cfRule type="containsText" dxfId="1" priority="8" operator="containsText" text="Extrema&quot;">
      <formula>NOT(ISERROR(SEARCH("Extrema""",R18)))</formula>
    </cfRule>
  </conditionalFormatting>
  <conditionalFormatting sqref="R18">
    <cfRule type="containsText" dxfId="0" priority="1" operator="containsText" text="Extrema">
      <formula>NOT(ISERROR(SEARCH("Extrema",R18)))</formula>
    </cfRule>
  </conditionalFormatting>
  <dataValidations count="3">
    <dataValidation type="list" allowBlank="1" showInputMessage="1" showErrorMessage="1" sqref="O8:O15 H8:H15 O17:O34 H17:H34">
      <formula1>$AQ$10:$AS$10</formula1>
    </dataValidation>
    <dataValidation type="list" allowBlank="1" showInputMessage="1" showErrorMessage="1" sqref="H16 O16">
      <formula1>#REF!</formula1>
    </dataValidation>
    <dataValidation type="list" allowBlank="1" showInputMessage="1" showErrorMessage="1" sqref="F8:F34 M8:M34">
      <formula1>$AQ$6:$AU$6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PAC.Misionales</vt:lpstr>
      <vt:lpstr>PAC APOYO</vt:lpstr>
      <vt:lpstr>2019</vt:lpstr>
      <vt:lpstr>'2019'!Área_de_impresión</vt:lpstr>
      <vt:lpstr>'PAC APOYO'!Área_de_impresión</vt:lpstr>
      <vt:lpstr>PAC.Misionales!Área_de_impresión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CALIDAD03</dc:creator>
  <cp:lastModifiedBy>Pt</cp:lastModifiedBy>
  <dcterms:created xsi:type="dcterms:W3CDTF">2017-03-02T21:47:49Z</dcterms:created>
  <dcterms:modified xsi:type="dcterms:W3CDTF">2021-01-09T02:36:59Z</dcterms:modified>
</cp:coreProperties>
</file>